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і плани 2022\перукар, манікюр\3 роки\"/>
    </mc:Choice>
  </mc:AlternateContent>
  <bookViews>
    <workbookView xWindow="0" yWindow="0" windowWidth="20490" windowHeight="7665"/>
  </bookViews>
  <sheets>
    <sheet name="графік" sheetId="1" r:id="rId1"/>
    <sheet name="план" sheetId="3" r:id="rId2"/>
    <sheet name="Лист2" sheetId="2" r:id="rId3"/>
  </sheets>
  <definedNames>
    <definedName name="_xlnm.Print_Area" localSheetId="2">Лист2!$A$1:$BC$45</definedName>
    <definedName name="_xlnm.Print_Area" localSheetId="1">план!$A$2:$BJ$45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" i="3" l="1"/>
  <c r="AI45" i="3"/>
  <c r="BJ45" i="3"/>
  <c r="BI45" i="3" l="1"/>
  <c r="BJ35" i="3" l="1"/>
  <c r="BE45" i="3"/>
  <c r="C45" i="3"/>
  <c r="BJ24" i="3"/>
  <c r="AI24" i="3"/>
  <c r="R24" i="3"/>
  <c r="C24" i="3"/>
  <c r="BD45" i="3" l="1"/>
  <c r="BJ23" i="3" l="1"/>
  <c r="BJ22" i="3"/>
  <c r="BJ21" i="3" s="1"/>
  <c r="BJ12" i="3"/>
  <c r="BI12" i="3"/>
  <c r="BI21" i="3"/>
  <c r="BH45" i="3"/>
  <c r="AY45" i="3"/>
  <c r="AZ45" i="3"/>
  <c r="BA45" i="3"/>
  <c r="BB45" i="3"/>
  <c r="BC45" i="3"/>
  <c r="BF45" i="3"/>
  <c r="BG45" i="3"/>
  <c r="AR45" i="3"/>
  <c r="AQ12" i="3" l="1"/>
  <c r="AP12" i="3"/>
  <c r="AN45" i="3"/>
  <c r="AP21" i="3"/>
  <c r="AQ21" i="3"/>
  <c r="AQ45" i="3" s="1"/>
  <c r="AH12" i="3"/>
  <c r="AH21" i="3"/>
  <c r="AI21" i="3"/>
  <c r="AI35" i="3"/>
  <c r="AI40" i="3"/>
  <c r="AC21" i="3"/>
  <c r="AC45" i="3" s="1"/>
  <c r="R11" i="3"/>
  <c r="R10" i="3"/>
  <c r="R9" i="3"/>
  <c r="R12" i="3"/>
  <c r="Q12" i="3"/>
  <c r="Q21" i="3"/>
  <c r="R21" i="3"/>
  <c r="R40" i="3"/>
  <c r="R35" i="3"/>
  <c r="C8" i="3"/>
  <c r="C12" i="3"/>
  <c r="C21" i="3"/>
  <c r="C35" i="3"/>
  <c r="C40" i="3"/>
  <c r="AP45" i="3" l="1"/>
  <c r="Q45" i="3"/>
  <c r="AH45" i="3"/>
  <c r="R8" i="3"/>
  <c r="AX45" i="3"/>
  <c r="AW45" i="3"/>
  <c r="AV45" i="3"/>
  <c r="AU45" i="3"/>
  <c r="AT45" i="3"/>
  <c r="AS45" i="3"/>
  <c r="AO45" i="3"/>
  <c r="AM45" i="3"/>
  <c r="AL45" i="3"/>
  <c r="AK45" i="3"/>
  <c r="AJ45" i="3"/>
  <c r="AG45" i="3"/>
  <c r="AF45" i="3"/>
  <c r="AE45" i="3"/>
  <c r="AD45" i="3"/>
  <c r="AB45" i="3"/>
  <c r="AA45" i="3"/>
  <c r="Z45" i="3"/>
  <c r="Y45" i="3"/>
  <c r="X45" i="3"/>
  <c r="W45" i="3"/>
  <c r="V45" i="3"/>
  <c r="U45" i="3"/>
  <c r="T45" i="3"/>
  <c r="S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39" i="2" l="1"/>
  <c r="C30" i="2"/>
  <c r="C26" i="2"/>
  <c r="C8" i="2"/>
  <c r="AS45" i="2"/>
  <c r="W45" i="2"/>
  <c r="BA45" i="2"/>
  <c r="AZ45" i="2"/>
  <c r="AY45" i="2"/>
  <c r="AX45" i="2"/>
  <c r="AW45" i="2"/>
  <c r="AV45" i="2"/>
  <c r="AU45" i="2"/>
  <c r="AT45" i="2"/>
  <c r="AJ45" i="2"/>
  <c r="AK45" i="2"/>
  <c r="AL45" i="2"/>
  <c r="AM45" i="2"/>
  <c r="AN45" i="2"/>
  <c r="AO45" i="2"/>
  <c r="AP45" i="2"/>
  <c r="AQ45" i="2"/>
  <c r="AI45" i="2"/>
  <c r="AE45" i="2"/>
  <c r="AF45" i="2"/>
  <c r="AG45" i="2"/>
  <c r="AD45" i="2"/>
  <c r="T45" i="2"/>
  <c r="U45" i="2"/>
  <c r="V45" i="2"/>
  <c r="X45" i="2"/>
  <c r="Y45" i="2"/>
  <c r="Z45" i="2"/>
  <c r="AA45" i="2"/>
  <c r="AB45" i="2"/>
  <c r="S45" i="2"/>
  <c r="I45" i="2"/>
  <c r="J45" i="2"/>
  <c r="K45" i="2"/>
  <c r="L45" i="2"/>
  <c r="M45" i="2"/>
  <c r="N45" i="2"/>
  <c r="O45" i="2"/>
  <c r="P45" i="2"/>
  <c r="H45" i="2"/>
  <c r="F45" i="2"/>
  <c r="E45" i="2"/>
  <c r="D45" i="2"/>
  <c r="BC45" i="2" l="1"/>
  <c r="BB45" i="2"/>
  <c r="AR45" i="2"/>
  <c r="AH45" i="2"/>
  <c r="AC45" i="2"/>
  <c r="R45" i="2"/>
  <c r="Q45" i="2"/>
  <c r="G45" i="2"/>
  <c r="C45" i="2"/>
</calcChain>
</file>

<file path=xl/sharedStrings.xml><?xml version="1.0" encoding="utf-8"?>
<sst xmlns="http://schemas.openxmlformats.org/spreadsheetml/2006/main" count="441" uniqueCount="186">
  <si>
    <t>жовтень</t>
  </si>
  <si>
    <t>Курс</t>
  </si>
  <si>
    <t>вересень</t>
  </si>
  <si>
    <t>листопад</t>
  </si>
  <si>
    <t>грудень</t>
  </si>
  <si>
    <t xml:space="preserve">січень 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</si>
  <si>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</si>
  <si>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</si>
  <si>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</si>
  <si>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</si>
  <si>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</si>
  <si>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</si>
  <si>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</si>
  <si>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тижні</t>
  </si>
  <si>
    <t>29.09-05.10</t>
  </si>
  <si>
    <t>27.10-02.11</t>
  </si>
  <si>
    <t>29.12-04.01</t>
  </si>
  <si>
    <t>26.01-01.02</t>
  </si>
  <si>
    <t>23.02-01.03</t>
  </si>
  <si>
    <t>30.03-05.04</t>
  </si>
  <si>
    <t>27.04-03.05</t>
  </si>
  <si>
    <t>29.06-05.07</t>
  </si>
  <si>
    <t>27.07-02.08</t>
  </si>
  <si>
    <t>І</t>
  </si>
  <si>
    <t>ІІ</t>
  </si>
  <si>
    <t>ІІІ</t>
  </si>
  <si>
    <t>Т</t>
  </si>
  <si>
    <t>ТВ</t>
  </si>
  <si>
    <t>К</t>
  </si>
  <si>
    <t>П</t>
  </si>
  <si>
    <t>П ПКА</t>
  </si>
  <si>
    <t>Д П А</t>
  </si>
  <si>
    <t>П/ ПКА/ ДКА</t>
  </si>
  <si>
    <t>ЗПБ</t>
  </si>
  <si>
    <t xml:space="preserve">всього </t>
  </si>
  <si>
    <t>Освітні компоненти                                                  (навчальні предмети)</t>
  </si>
  <si>
    <t>І курс</t>
  </si>
  <si>
    <t>перукар</t>
  </si>
  <si>
    <t>Пер.- П.1</t>
  </si>
  <si>
    <t>Пер.- П.2</t>
  </si>
  <si>
    <t>Пер.- П.3</t>
  </si>
  <si>
    <t>Пер.-П4</t>
  </si>
  <si>
    <t>в/п</t>
  </si>
  <si>
    <t>всього за І курс</t>
  </si>
  <si>
    <t>ПЕР.-2.1</t>
  </si>
  <si>
    <t>ПЕР.-2.2</t>
  </si>
  <si>
    <t>ПЕР.-2.3</t>
  </si>
  <si>
    <t>ПЕР.-2.4</t>
  </si>
  <si>
    <t>ПЕР.-2.5</t>
  </si>
  <si>
    <t>перукар ІІ класу</t>
  </si>
  <si>
    <t>ПЕР.-1.1</t>
  </si>
  <si>
    <t>ПЕР.-1.2</t>
  </si>
  <si>
    <t>ПЕР.-1.3</t>
  </si>
  <si>
    <t>всього за ІІ курс</t>
  </si>
  <si>
    <t>ПЕР.-1.4</t>
  </si>
  <si>
    <t>ПЕР.-1.5</t>
  </si>
  <si>
    <t>ПЕР.-1.6</t>
  </si>
  <si>
    <t>ПЕР.-1.7</t>
  </si>
  <si>
    <t>ПЕР.-1.8</t>
  </si>
  <si>
    <t>перукар І класу</t>
  </si>
  <si>
    <t>МНК.-2.1</t>
  </si>
  <si>
    <t>МНК.-2.2</t>
  </si>
  <si>
    <t>МНК.-2.3</t>
  </si>
  <si>
    <t>В/П</t>
  </si>
  <si>
    <t>манікюрник 2 роз.</t>
  </si>
  <si>
    <t>всього за ІІІ курс</t>
  </si>
  <si>
    <t>ІІ курс</t>
  </si>
  <si>
    <t>ІІІ курс</t>
  </si>
  <si>
    <t>Манікюрник 2-го розряду (ІІ класу)</t>
  </si>
  <si>
    <t>ІІ ступінь</t>
  </si>
  <si>
    <t>Розділ V. План освітнього процесу</t>
  </si>
  <si>
    <t>1.</t>
  </si>
  <si>
    <t>Базові предмети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</si>
  <si>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</si>
  <si>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</si>
  <si>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</si>
  <si>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</si>
  <si>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</si>
  <si>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</si>
  <si>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</si>
  <si>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</si>
  <si>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</si>
  <si>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</si>
  <si>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</t>
  </si>
  <si>
    <t>Природничі науки</t>
  </si>
  <si>
    <t>2.1</t>
  </si>
  <si>
    <t>2.2</t>
  </si>
  <si>
    <t>2.3</t>
  </si>
  <si>
    <t>2.4</t>
  </si>
  <si>
    <t>3.</t>
  </si>
  <si>
    <t>4.</t>
  </si>
  <si>
    <t>3.1</t>
  </si>
  <si>
    <t>4.1</t>
  </si>
  <si>
    <t>4.2</t>
  </si>
  <si>
    <t>4.3</t>
  </si>
  <si>
    <t>5</t>
  </si>
  <si>
    <t>Загальнопрофесійна підготовка - базовий блок ( компетентності / навчальні предмети)</t>
  </si>
  <si>
    <t>Професійно-теоретична підготовка ( професійні компетентності / навчальні предмети)</t>
  </si>
  <si>
    <t>5.1</t>
  </si>
  <si>
    <t>5.2</t>
  </si>
  <si>
    <t>5.3</t>
  </si>
  <si>
    <t>5.4</t>
  </si>
  <si>
    <t>5.5</t>
  </si>
  <si>
    <t>5.6</t>
  </si>
  <si>
    <t>5.7</t>
  </si>
  <si>
    <t>5.8</t>
  </si>
  <si>
    <t>Професійно-практична підготовка ( професійні компетентності)</t>
  </si>
  <si>
    <t>6.1</t>
  </si>
  <si>
    <t>6.2</t>
  </si>
  <si>
    <t>Виробниче навчання</t>
  </si>
  <si>
    <t>Виробнича практика</t>
  </si>
  <si>
    <t>Українська література</t>
  </si>
  <si>
    <t>Українська мова</t>
  </si>
  <si>
    <t>Іноземна мова</t>
  </si>
  <si>
    <t>Зарубіжна література</t>
  </si>
  <si>
    <t>Історія України</t>
  </si>
  <si>
    <t>Всесвітня історія</t>
  </si>
  <si>
    <t>Громадянська освіта</t>
  </si>
  <si>
    <t>Математика</t>
  </si>
  <si>
    <t>Захист України</t>
  </si>
  <si>
    <t>Фізична культура</t>
  </si>
  <si>
    <t>Фізика і астрономія</t>
  </si>
  <si>
    <t>Біологія і екологія</t>
  </si>
  <si>
    <t>Хімія</t>
  </si>
  <si>
    <t>Географія</t>
  </si>
  <si>
    <t>Вибірково-обовязкові предмети</t>
  </si>
  <si>
    <t>Інформатика</t>
  </si>
  <si>
    <t>Інформаційні технології</t>
  </si>
  <si>
    <t>Основи галузевої економіки та підприємства</t>
  </si>
  <si>
    <t>Основи трудового законодавства</t>
  </si>
  <si>
    <t>Перукарська справа</t>
  </si>
  <si>
    <t>Матеріалознавство</t>
  </si>
  <si>
    <t>Основи санітарії та гігієни</t>
  </si>
  <si>
    <t>Спеціальне малювання</t>
  </si>
  <si>
    <t>Охорона праці</t>
  </si>
  <si>
    <t>Основи професійної етики</t>
  </si>
  <si>
    <t>Манікюрна справа</t>
  </si>
  <si>
    <t>Основи постижу</t>
  </si>
  <si>
    <t>Державна підсумкова атестація</t>
  </si>
  <si>
    <t>Державна кваліфікаційна атестація (ПА)</t>
  </si>
  <si>
    <t>Консультації</t>
  </si>
  <si>
    <t>Загальний фонд навчального фонду (без п.10)</t>
  </si>
  <si>
    <t>105*</t>
  </si>
  <si>
    <t>130*</t>
  </si>
  <si>
    <t>І семестр</t>
  </si>
  <si>
    <t>ІІ семестр</t>
  </si>
  <si>
    <t>ІІІ семестр</t>
  </si>
  <si>
    <t>ІV семестр</t>
  </si>
  <si>
    <t>V семестр</t>
  </si>
  <si>
    <t>VІ семестр</t>
  </si>
  <si>
    <t>8</t>
  </si>
  <si>
    <t>20*</t>
  </si>
  <si>
    <t>25*</t>
  </si>
  <si>
    <t>58*</t>
  </si>
  <si>
    <t>18*</t>
  </si>
  <si>
    <t>2</t>
  </si>
  <si>
    <t>2.5</t>
  </si>
  <si>
    <t>2.6</t>
  </si>
  <si>
    <t>2.7</t>
  </si>
  <si>
    <t>2.8</t>
  </si>
  <si>
    <t>3.2</t>
  </si>
  <si>
    <t>4.7</t>
  </si>
  <si>
    <t>4.4</t>
  </si>
  <si>
    <t>4.5</t>
  </si>
  <si>
    <t>4.6</t>
  </si>
  <si>
    <t>4.8</t>
  </si>
  <si>
    <t>4.9</t>
  </si>
  <si>
    <t>6</t>
  </si>
  <si>
    <t>манікюрник 2-го розряду (ІІ класу)</t>
  </si>
  <si>
    <t>в\п</t>
  </si>
  <si>
    <t xml:space="preserve"> </t>
  </si>
  <si>
    <t>всього за МНК 2.1-2.3</t>
  </si>
  <si>
    <t>пер 1.2</t>
  </si>
  <si>
    <t>пер 1.3</t>
  </si>
  <si>
    <t>пер 1.4</t>
  </si>
  <si>
    <t>пер 1.5</t>
  </si>
  <si>
    <t>пер 1.6</t>
  </si>
  <si>
    <t>пер 1.7</t>
  </si>
  <si>
    <t>пер 1.8</t>
  </si>
  <si>
    <t>ДПА</t>
  </si>
  <si>
    <t>В\П</t>
  </si>
  <si>
    <t>7</t>
  </si>
  <si>
    <t>6.3</t>
  </si>
  <si>
    <t>6.4</t>
  </si>
  <si>
    <t>7.1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</si>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</sst>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vertical="center"/>
    </xf>
    <xf numFmtId="0" fontId="0" fillId="0" borderId="6" xfId="0" applyBorder="1"/>
    <xf numFmtId="0" fontId="0" fillId="0" borderId="10" xfId="0" applyBorder="1" applyAlignment="1">
      <alignment textRotation="90"/>
    </xf>
    <xf numFmtId="0" fontId="0" fillId="0" borderId="11" xfId="0" applyBorder="1" applyAlignment="1">
      <alignment textRotation="90"/>
    </xf>
    <xf numFmtId="0" fontId="0" fillId="0" borderId="7" xfId="0" applyBorder="1" applyAlignment="1">
      <alignment textRotation="90"/>
    </xf>
    <xf numFmtId="0" fontId="0" fillId="0" borderId="12" xfId="0" applyBorder="1" applyAlignment="1">
      <alignment textRotation="90"/>
    </xf>
    <xf numFmtId="0" fontId="0" fillId="0" borderId="9" xfId="0" applyBorder="1" applyAlignment="1">
      <alignment textRotation="90"/>
    </xf>
    <xf numFmtId="0" fontId="0" fillId="0" borderId="8" xfId="0" applyBorder="1" applyAlignment="1">
      <alignment textRotation="90"/>
    </xf>
    <xf numFmtId="0" fontId="0" fillId="0" borderId="5" xfId="0" applyBorder="1" applyAlignment="1">
      <alignment textRotation="90"/>
    </xf>
    <xf numFmtId="0" fontId="0" fillId="0" borderId="6" xfId="0" applyBorder="1" applyAlignment="1">
      <alignment textRotation="90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11" xfId="0" applyBorder="1"/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textRotation="90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textRotation="90" wrapText="1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/>
    <xf numFmtId="0" fontId="0" fillId="0" borderId="1" xfId="0" applyBorder="1" applyAlignment="1">
      <alignment vertical="center" textRotation="90"/>
    </xf>
    <xf numFmtId="0" fontId="0" fillId="2" borderId="1" xfId="0" applyFill="1" applyBorder="1" applyAlignment="1">
      <alignment horizontal="center" vertical="center" textRotation="90"/>
    </xf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90"/>
    </xf>
    <xf numFmtId="0" fontId="1" fillId="3" borderId="1" xfId="0" applyFont="1" applyFill="1" applyBorder="1"/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0" fontId="1" fillId="2" borderId="0" xfId="0" applyFont="1" applyFill="1"/>
    <xf numFmtId="0" fontId="0" fillId="0" borderId="2" xfId="0" applyBorder="1" applyAlignment="1">
      <alignment textRotation="90"/>
    </xf>
    <xf numFmtId="0" fontId="0" fillId="3" borderId="1" xfId="0" applyFill="1" applyBorder="1" applyAlignment="1">
      <alignment wrapText="1"/>
    </xf>
    <xf numFmtId="0" fontId="0" fillId="0" borderId="4" xfId="0" applyBorder="1"/>
    <xf numFmtId="0" fontId="1" fillId="2" borderId="4" xfId="0" applyFont="1" applyFill="1" applyBorder="1"/>
    <xf numFmtId="0" fontId="1" fillId="3" borderId="4" xfId="0" applyFont="1" applyFill="1" applyBorder="1"/>
    <xf numFmtId="0" fontId="0" fillId="3" borderId="14" xfId="0" applyFill="1" applyBorder="1" applyAlignment="1"/>
    <xf numFmtId="0" fontId="1" fillId="2" borderId="14" xfId="0" applyFont="1" applyFill="1" applyBorder="1"/>
    <xf numFmtId="0" fontId="0" fillId="3" borderId="14" xfId="0" applyFill="1" applyBorder="1"/>
    <xf numFmtId="0" fontId="1" fillId="3" borderId="14" xfId="0" applyFont="1" applyFill="1" applyBorder="1"/>
    <xf numFmtId="0" fontId="1" fillId="3" borderId="14" xfId="0" applyFont="1" applyFill="1" applyBorder="1" applyAlignment="1">
      <alignment wrapText="1"/>
    </xf>
    <xf numFmtId="0" fontId="0" fillId="2" borderId="4" xfId="0" applyFill="1" applyBorder="1"/>
    <xf numFmtId="0" fontId="1" fillId="3" borderId="0" xfId="0" applyFont="1" applyFill="1"/>
    <xf numFmtId="0" fontId="0" fillId="2" borderId="2" xfId="0" applyFill="1" applyBorder="1"/>
    <xf numFmtId="0" fontId="0" fillId="2" borderId="14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2" borderId="14" xfId="0" applyFont="1" applyFill="1" applyBorder="1"/>
    <xf numFmtId="0" fontId="0" fillId="2" borderId="4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textRotation="90"/>
    </xf>
    <xf numFmtId="0" fontId="0" fillId="0" borderId="13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textRotation="90"/>
    </xf>
    <xf numFmtId="0" fontId="0" fillId="0" borderId="4" xfId="0" applyBorder="1" applyAlignment="1">
      <alignment horizontal="center" textRotation="90"/>
    </xf>
    <xf numFmtId="0" fontId="0" fillId="2" borderId="1" xfId="0" applyFill="1" applyBorder="1" applyAlignment="1">
      <alignment horizontal="center" textRotation="90" wrapText="1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textRotation="90"/>
    </xf>
    <xf numFmtId="0" fontId="0" fillId="2" borderId="1" xfId="0" applyFill="1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3" borderId="2" xfId="0" applyFill="1" applyBorder="1" applyAlignment="1">
      <alignment horizontal="center" textRotation="90" wrapText="1"/>
    </xf>
    <xf numFmtId="0" fontId="0" fillId="3" borderId="3" xfId="0" applyFill="1" applyBorder="1" applyAlignment="1">
      <alignment horizontal="center" textRotation="90" wrapText="1"/>
    </xf>
    <xf numFmtId="0" fontId="0" fillId="3" borderId="4" xfId="0" applyFill="1" applyBorder="1" applyAlignment="1">
      <alignment horizontal="center" textRotation="90" wrapText="1"/>
    </xf>
    <xf numFmtId="0" fontId="0" fillId="2" borderId="5" xfId="0" applyFill="1" applyBorder="1" applyAlignment="1">
      <alignment horizontal="center" textRotation="90" wrapText="1"/>
    </xf>
    <xf numFmtId="0" fontId="0" fillId="2" borderId="6" xfId="0" applyFill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A22"/>
  <sheetViews>
    <sheetView tabSelected="1" topLeftCell="A4" workbookViewId="0">
      <selection activeCell="A9" sqref="A9:BA15"/>
    </sheetView>
  </sheetViews>
  <sheetFormatPr defaultRowHeight="15" x14ac:dyDescent="0.25"/>
  <cols>
    <col min="1" max="1" width="6" customWidth="1"/>
    <col min="2" max="43" width="3.5703125" customWidth="1"/>
    <col min="44" max="44" width="4.5703125" customWidth="1"/>
    <col min="45" max="53" width="3.5703125" customWidth="1"/>
  </cols>
  <sheetData>
    <row r="9" spans="1:53" ht="15" customHeight="1" x14ac:dyDescent="0.25">
      <c r="A9" s="78" t="s">
        <v>1</v>
      </c>
      <c r="B9" s="82" t="s">
        <v>2</v>
      </c>
      <c r="C9" s="83"/>
      <c r="D9" s="83"/>
      <c r="E9" s="84"/>
      <c r="F9" s="79" t="s">
        <v>14</v>
      </c>
      <c r="G9" s="82" t="s">
        <v>0</v>
      </c>
      <c r="H9" s="83"/>
      <c r="I9" s="84"/>
      <c r="J9" s="79" t="s">
        <v>15</v>
      </c>
      <c r="K9" s="82" t="s">
        <v>3</v>
      </c>
      <c r="L9" s="83"/>
      <c r="M9" s="84"/>
      <c r="N9" s="15"/>
      <c r="O9" s="82" t="s">
        <v>4</v>
      </c>
      <c r="P9" s="83"/>
      <c r="Q9" s="83"/>
      <c r="R9" s="84"/>
      <c r="S9" s="79" t="s">
        <v>16</v>
      </c>
      <c r="T9" s="82" t="s">
        <v>5</v>
      </c>
      <c r="U9" s="83"/>
      <c r="V9" s="84"/>
      <c r="W9" s="79" t="s">
        <v>17</v>
      </c>
      <c r="X9" s="82" t="s">
        <v>6</v>
      </c>
      <c r="Y9" s="83"/>
      <c r="Z9" s="84"/>
      <c r="AA9" s="79" t="s">
        <v>18</v>
      </c>
      <c r="AB9" s="82" t="s">
        <v>7</v>
      </c>
      <c r="AC9" s="83"/>
      <c r="AD9" s="83"/>
      <c r="AE9" s="84"/>
      <c r="AF9" s="79" t="s">
        <v>19</v>
      </c>
      <c r="AG9" s="82" t="s">
        <v>8</v>
      </c>
      <c r="AH9" s="83"/>
      <c r="AI9" s="84"/>
      <c r="AJ9" s="79" t="s">
        <v>20</v>
      </c>
      <c r="AK9" s="82" t="s">
        <v>9</v>
      </c>
      <c r="AL9" s="83"/>
      <c r="AM9" s="83"/>
      <c r="AN9" s="84"/>
      <c r="AO9" s="82" t="s">
        <v>10</v>
      </c>
      <c r="AP9" s="83"/>
      <c r="AQ9" s="83"/>
      <c r="AR9" s="84"/>
      <c r="AS9" s="79" t="s">
        <v>21</v>
      </c>
      <c r="AT9" s="82" t="s">
        <v>11</v>
      </c>
      <c r="AU9" s="83"/>
      <c r="AV9" s="84"/>
      <c r="AW9" s="79" t="s">
        <v>22</v>
      </c>
      <c r="AX9" s="82" t="s">
        <v>12</v>
      </c>
      <c r="AY9" s="83"/>
      <c r="AZ9" s="83"/>
      <c r="BA9" s="84"/>
    </row>
    <row r="10" spans="1:53" ht="21" customHeight="1" x14ac:dyDescent="0.25">
      <c r="A10" s="78"/>
      <c r="B10" s="7">
        <v>7</v>
      </c>
      <c r="C10" s="13">
        <v>14</v>
      </c>
      <c r="D10" s="13">
        <v>21</v>
      </c>
      <c r="E10" s="9">
        <v>28</v>
      </c>
      <c r="F10" s="80"/>
      <c r="G10" s="13">
        <v>12</v>
      </c>
      <c r="H10" s="13">
        <v>19</v>
      </c>
      <c r="I10" s="9">
        <v>26</v>
      </c>
      <c r="J10" s="80"/>
      <c r="K10" s="13">
        <v>9</v>
      </c>
      <c r="L10" s="13">
        <v>16</v>
      </c>
      <c r="M10" s="9">
        <v>23</v>
      </c>
      <c r="N10" s="20">
        <v>30</v>
      </c>
      <c r="O10" s="13">
        <v>7</v>
      </c>
      <c r="P10" s="13">
        <v>14</v>
      </c>
      <c r="Q10" s="13">
        <v>21</v>
      </c>
      <c r="R10" s="13">
        <v>28</v>
      </c>
      <c r="S10" s="80"/>
      <c r="T10" s="13">
        <v>11</v>
      </c>
      <c r="U10" s="13">
        <v>18</v>
      </c>
      <c r="V10" s="9">
        <v>25</v>
      </c>
      <c r="W10" s="80"/>
      <c r="X10" s="13">
        <v>8</v>
      </c>
      <c r="Y10" s="13">
        <v>15</v>
      </c>
      <c r="Z10" s="9">
        <v>22</v>
      </c>
      <c r="AA10" s="80"/>
      <c r="AB10" s="13">
        <v>8</v>
      </c>
      <c r="AC10" s="13">
        <v>15</v>
      </c>
      <c r="AD10" s="13">
        <v>22</v>
      </c>
      <c r="AE10" s="8">
        <v>29</v>
      </c>
      <c r="AF10" s="80"/>
      <c r="AG10" s="13">
        <v>12</v>
      </c>
      <c r="AH10" s="13">
        <v>19</v>
      </c>
      <c r="AI10" s="9">
        <v>23</v>
      </c>
      <c r="AJ10" s="80"/>
      <c r="AK10" s="13">
        <v>10</v>
      </c>
      <c r="AL10" s="13">
        <v>17</v>
      </c>
      <c r="AM10" s="13">
        <v>24</v>
      </c>
      <c r="AN10" s="8">
        <v>31</v>
      </c>
      <c r="AO10" s="13">
        <v>7</v>
      </c>
      <c r="AP10" s="13">
        <v>14</v>
      </c>
      <c r="AQ10" s="13">
        <v>21</v>
      </c>
      <c r="AR10" s="9">
        <v>28</v>
      </c>
      <c r="AS10" s="80"/>
      <c r="AT10" s="13">
        <v>12</v>
      </c>
      <c r="AU10" s="13">
        <v>19</v>
      </c>
      <c r="AV10" s="9">
        <v>26</v>
      </c>
      <c r="AW10" s="80"/>
      <c r="AX10" s="13">
        <v>9</v>
      </c>
      <c r="AY10" s="13">
        <v>16</v>
      </c>
      <c r="AZ10" s="13">
        <v>23</v>
      </c>
      <c r="BA10" s="9">
        <v>31</v>
      </c>
    </row>
    <row r="11" spans="1:53" ht="30" customHeight="1" x14ac:dyDescent="0.25">
      <c r="A11" s="78"/>
      <c r="B11" s="10">
        <v>1</v>
      </c>
      <c r="C11" s="14">
        <v>8</v>
      </c>
      <c r="D11" s="14">
        <v>15</v>
      </c>
      <c r="E11" s="12">
        <v>22</v>
      </c>
      <c r="F11" s="81"/>
      <c r="G11" s="14">
        <v>6</v>
      </c>
      <c r="H11" s="14">
        <v>13</v>
      </c>
      <c r="I11" s="12">
        <v>20</v>
      </c>
      <c r="J11" s="81"/>
      <c r="K11" s="14">
        <v>3</v>
      </c>
      <c r="L11" s="14">
        <v>10</v>
      </c>
      <c r="M11" s="12">
        <v>17</v>
      </c>
      <c r="N11" s="14">
        <v>24</v>
      </c>
      <c r="O11" s="14">
        <v>1</v>
      </c>
      <c r="P11" s="14">
        <v>8</v>
      </c>
      <c r="Q11" s="14">
        <v>15</v>
      </c>
      <c r="R11" s="14">
        <v>22</v>
      </c>
      <c r="S11" s="81"/>
      <c r="T11" s="14">
        <v>5</v>
      </c>
      <c r="U11" s="14">
        <v>12</v>
      </c>
      <c r="V11" s="12">
        <v>19</v>
      </c>
      <c r="W11" s="81"/>
      <c r="X11" s="14">
        <v>2</v>
      </c>
      <c r="Y11" s="14">
        <v>9</v>
      </c>
      <c r="Z11" s="12">
        <v>16</v>
      </c>
      <c r="AA11" s="81"/>
      <c r="AB11" s="14">
        <v>2</v>
      </c>
      <c r="AC11" s="14">
        <v>9</v>
      </c>
      <c r="AD11" s="14">
        <v>16</v>
      </c>
      <c r="AE11" s="11">
        <v>23</v>
      </c>
      <c r="AF11" s="81"/>
      <c r="AG11" s="14">
        <v>6</v>
      </c>
      <c r="AH11" s="14">
        <v>13</v>
      </c>
      <c r="AI11" s="12">
        <v>20</v>
      </c>
      <c r="AJ11" s="81"/>
      <c r="AK11" s="14">
        <v>4</v>
      </c>
      <c r="AL11" s="14">
        <v>11</v>
      </c>
      <c r="AM11" s="14">
        <v>18</v>
      </c>
      <c r="AN11" s="11">
        <v>25</v>
      </c>
      <c r="AO11" s="14">
        <v>1</v>
      </c>
      <c r="AP11" s="14">
        <v>8</v>
      </c>
      <c r="AQ11" s="14">
        <v>15</v>
      </c>
      <c r="AR11" s="12">
        <v>22</v>
      </c>
      <c r="AS11" s="81"/>
      <c r="AT11" s="14">
        <v>6</v>
      </c>
      <c r="AU11" s="14">
        <v>13</v>
      </c>
      <c r="AV11" s="12">
        <v>20</v>
      </c>
      <c r="AW11" s="81"/>
      <c r="AX11" s="14">
        <v>3</v>
      </c>
      <c r="AY11" s="14">
        <v>10</v>
      </c>
      <c r="AZ11" s="14">
        <v>17</v>
      </c>
      <c r="BA11" s="12">
        <v>24</v>
      </c>
    </row>
    <row r="12" spans="1:53" x14ac:dyDescent="0.25">
      <c r="A12" s="5" t="s">
        <v>13</v>
      </c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H12" s="6">
        <v>7</v>
      </c>
      <c r="I12" s="6">
        <v>8</v>
      </c>
      <c r="J12" s="6">
        <v>9</v>
      </c>
      <c r="K12" s="6">
        <v>10</v>
      </c>
      <c r="L12" s="6">
        <v>11</v>
      </c>
      <c r="M12" s="6">
        <v>12</v>
      </c>
      <c r="N12" s="6">
        <v>13</v>
      </c>
      <c r="O12" s="6">
        <v>14</v>
      </c>
      <c r="P12" s="6">
        <v>15</v>
      </c>
      <c r="Q12" s="6">
        <v>16</v>
      </c>
      <c r="R12" s="6">
        <v>17</v>
      </c>
      <c r="S12" s="6">
        <v>18</v>
      </c>
      <c r="T12" s="6">
        <v>19</v>
      </c>
      <c r="U12" s="6">
        <v>20</v>
      </c>
      <c r="V12" s="6">
        <v>21</v>
      </c>
      <c r="W12" s="6">
        <v>22</v>
      </c>
      <c r="X12" s="6">
        <v>23</v>
      </c>
      <c r="Y12" s="6">
        <v>24</v>
      </c>
      <c r="Z12" s="6">
        <v>25</v>
      </c>
      <c r="AA12" s="6">
        <v>26</v>
      </c>
      <c r="AB12" s="6">
        <v>27</v>
      </c>
      <c r="AC12" s="6">
        <v>28</v>
      </c>
      <c r="AD12" s="6">
        <v>29</v>
      </c>
      <c r="AE12" s="6">
        <v>30</v>
      </c>
      <c r="AF12" s="6">
        <v>31</v>
      </c>
      <c r="AG12" s="6">
        <v>32</v>
      </c>
      <c r="AH12" s="6">
        <v>33</v>
      </c>
      <c r="AI12" s="6">
        <v>34</v>
      </c>
      <c r="AJ12" s="6">
        <v>35</v>
      </c>
      <c r="AK12" s="6">
        <v>36</v>
      </c>
      <c r="AL12" s="6">
        <v>37</v>
      </c>
      <c r="AM12" s="6">
        <v>38</v>
      </c>
      <c r="AN12" s="6">
        <v>39</v>
      </c>
      <c r="AO12" s="6">
        <v>40</v>
      </c>
      <c r="AP12" s="6">
        <v>41</v>
      </c>
      <c r="AQ12" s="6">
        <v>42</v>
      </c>
      <c r="AR12" s="6">
        <v>43</v>
      </c>
      <c r="AS12" s="6">
        <v>44</v>
      </c>
      <c r="AT12" s="6">
        <v>45</v>
      </c>
      <c r="AU12" s="6">
        <v>46</v>
      </c>
      <c r="AV12" s="6">
        <v>47</v>
      </c>
      <c r="AW12" s="6">
        <v>48</v>
      </c>
      <c r="AX12" s="6">
        <v>49</v>
      </c>
      <c r="AY12" s="6">
        <v>50</v>
      </c>
      <c r="AZ12" s="6">
        <v>51</v>
      </c>
      <c r="BA12" s="6">
        <v>52</v>
      </c>
    </row>
    <row r="13" spans="1:53" ht="28.5" customHeight="1" x14ac:dyDescent="0.25">
      <c r="A13" s="19" t="s">
        <v>23</v>
      </c>
      <c r="B13" s="22" t="s">
        <v>27</v>
      </c>
      <c r="C13" s="22" t="s">
        <v>26</v>
      </c>
      <c r="D13" s="22" t="s">
        <v>26</v>
      </c>
      <c r="E13" s="22" t="s">
        <v>26</v>
      </c>
      <c r="F13" s="22" t="s">
        <v>26</v>
      </c>
      <c r="G13" s="22" t="s">
        <v>27</v>
      </c>
      <c r="H13" s="22" t="s">
        <v>27</v>
      </c>
      <c r="I13" s="22" t="s">
        <v>27</v>
      </c>
      <c r="J13" s="22" t="s">
        <v>27</v>
      </c>
      <c r="K13" s="22" t="s">
        <v>27</v>
      </c>
      <c r="L13" s="22" t="s">
        <v>27</v>
      </c>
      <c r="M13" s="22" t="s">
        <v>26</v>
      </c>
      <c r="N13" s="22" t="s">
        <v>27</v>
      </c>
      <c r="O13" s="22" t="s">
        <v>27</v>
      </c>
      <c r="P13" s="22" t="s">
        <v>27</v>
      </c>
      <c r="Q13" s="22" t="s">
        <v>27</v>
      </c>
      <c r="R13" s="22" t="s">
        <v>27</v>
      </c>
      <c r="S13" s="22" t="s">
        <v>28</v>
      </c>
      <c r="T13" s="22" t="s">
        <v>28</v>
      </c>
      <c r="U13" s="22" t="s">
        <v>27</v>
      </c>
      <c r="V13" s="22" t="s">
        <v>27</v>
      </c>
      <c r="W13" s="22" t="s">
        <v>27</v>
      </c>
      <c r="X13" s="22" t="s">
        <v>27</v>
      </c>
      <c r="Y13" s="22" t="s">
        <v>27</v>
      </c>
      <c r="Z13" s="22" t="s">
        <v>27</v>
      </c>
      <c r="AA13" s="22" t="s">
        <v>27</v>
      </c>
      <c r="AB13" s="22" t="s">
        <v>27</v>
      </c>
      <c r="AC13" s="22" t="s">
        <v>27</v>
      </c>
      <c r="AD13" s="22" t="s">
        <v>27</v>
      </c>
      <c r="AE13" s="22" t="s">
        <v>27</v>
      </c>
      <c r="AF13" s="22" t="s">
        <v>27</v>
      </c>
      <c r="AG13" s="22" t="s">
        <v>27</v>
      </c>
      <c r="AH13" s="22" t="s">
        <v>27</v>
      </c>
      <c r="AI13" s="22" t="s">
        <v>27</v>
      </c>
      <c r="AJ13" s="22" t="s">
        <v>27</v>
      </c>
      <c r="AK13" s="22" t="s">
        <v>27</v>
      </c>
      <c r="AL13" s="22" t="s">
        <v>29</v>
      </c>
      <c r="AM13" s="22" t="s">
        <v>29</v>
      </c>
      <c r="AN13" s="22" t="s">
        <v>29</v>
      </c>
      <c r="AO13" s="22" t="s">
        <v>29</v>
      </c>
      <c r="AP13" s="22" t="s">
        <v>29</v>
      </c>
      <c r="AQ13" s="22" t="s">
        <v>29</v>
      </c>
      <c r="AR13" s="23" t="s">
        <v>30</v>
      </c>
      <c r="AS13" s="22" t="s">
        <v>28</v>
      </c>
      <c r="AT13" s="22" t="s">
        <v>28</v>
      </c>
      <c r="AU13" s="22" t="s">
        <v>28</v>
      </c>
      <c r="AV13" s="22" t="s">
        <v>28</v>
      </c>
      <c r="AW13" s="22" t="s">
        <v>28</v>
      </c>
      <c r="AX13" s="22" t="s">
        <v>28</v>
      </c>
      <c r="AY13" s="22" t="s">
        <v>28</v>
      </c>
      <c r="AZ13" s="22" t="s">
        <v>28</v>
      </c>
      <c r="BA13" s="22" t="s">
        <v>28</v>
      </c>
    </row>
    <row r="14" spans="1:53" ht="45" x14ac:dyDescent="0.25">
      <c r="A14" s="3" t="s">
        <v>24</v>
      </c>
      <c r="B14" s="22" t="s">
        <v>27</v>
      </c>
      <c r="C14" s="22" t="s">
        <v>27</v>
      </c>
      <c r="D14" s="22" t="s">
        <v>27</v>
      </c>
      <c r="E14" s="22" t="s">
        <v>27</v>
      </c>
      <c r="F14" s="22" t="s">
        <v>27</v>
      </c>
      <c r="G14" s="22" t="s">
        <v>27</v>
      </c>
      <c r="H14" s="22" t="s">
        <v>27</v>
      </c>
      <c r="I14" s="22" t="s">
        <v>27</v>
      </c>
      <c r="J14" s="22" t="s">
        <v>27</v>
      </c>
      <c r="K14" s="22" t="s">
        <v>27</v>
      </c>
      <c r="L14" s="22" t="s">
        <v>27</v>
      </c>
      <c r="M14" s="22" t="s">
        <v>27</v>
      </c>
      <c r="N14" s="22" t="s">
        <v>27</v>
      </c>
      <c r="O14" s="22" t="s">
        <v>27</v>
      </c>
      <c r="P14" s="22" t="s">
        <v>27</v>
      </c>
      <c r="Q14" s="22" t="s">
        <v>27</v>
      </c>
      <c r="R14" s="22" t="s">
        <v>27</v>
      </c>
      <c r="S14" s="22" t="s">
        <v>28</v>
      </c>
      <c r="T14" s="22" t="s">
        <v>28</v>
      </c>
      <c r="U14" s="22" t="s">
        <v>27</v>
      </c>
      <c r="V14" s="22" t="s">
        <v>27</v>
      </c>
      <c r="W14" s="22" t="s">
        <v>27</v>
      </c>
      <c r="X14" s="22" t="s">
        <v>27</v>
      </c>
      <c r="Y14" s="22" t="s">
        <v>27</v>
      </c>
      <c r="Z14" s="22" t="s">
        <v>27</v>
      </c>
      <c r="AA14" s="22" t="s">
        <v>27</v>
      </c>
      <c r="AB14" s="22" t="s">
        <v>27</v>
      </c>
      <c r="AC14" s="22" t="s">
        <v>27</v>
      </c>
      <c r="AD14" s="22" t="s">
        <v>29</v>
      </c>
      <c r="AE14" s="22" t="s">
        <v>29</v>
      </c>
      <c r="AF14" s="22" t="s">
        <v>29</v>
      </c>
      <c r="AG14" s="22" t="s">
        <v>29</v>
      </c>
      <c r="AH14" s="22" t="s">
        <v>29</v>
      </c>
      <c r="AI14" s="22" t="s">
        <v>29</v>
      </c>
      <c r="AJ14" s="77" t="s">
        <v>30</v>
      </c>
      <c r="AK14" s="23" t="s">
        <v>26</v>
      </c>
      <c r="AL14" s="22" t="s">
        <v>27</v>
      </c>
      <c r="AM14" s="22" t="s">
        <v>26</v>
      </c>
      <c r="AN14" s="22" t="s">
        <v>26</v>
      </c>
      <c r="AO14" s="22" t="s">
        <v>27</v>
      </c>
      <c r="AP14" s="22" t="s">
        <v>27</v>
      </c>
      <c r="AQ14" s="22" t="s">
        <v>26</v>
      </c>
      <c r="AR14" s="22" t="s">
        <v>27</v>
      </c>
      <c r="AS14" s="22" t="s">
        <v>28</v>
      </c>
      <c r="AT14" s="22" t="s">
        <v>28</v>
      </c>
      <c r="AU14" s="22" t="s">
        <v>28</v>
      </c>
      <c r="AV14" s="22" t="s">
        <v>28</v>
      </c>
      <c r="AW14" s="22" t="s">
        <v>28</v>
      </c>
      <c r="AX14" s="22" t="s">
        <v>28</v>
      </c>
      <c r="AY14" s="22" t="s">
        <v>28</v>
      </c>
      <c r="AZ14" s="22" t="s">
        <v>28</v>
      </c>
      <c r="BA14" s="22" t="s">
        <v>28</v>
      </c>
    </row>
    <row r="15" spans="1:53" ht="75" x14ac:dyDescent="0.25">
      <c r="A15" s="16" t="s">
        <v>25</v>
      </c>
      <c r="B15" s="22" t="s">
        <v>27</v>
      </c>
      <c r="C15" s="22" t="s">
        <v>27</v>
      </c>
      <c r="D15" s="22" t="s">
        <v>27</v>
      </c>
      <c r="E15" s="22" t="s">
        <v>27</v>
      </c>
      <c r="F15" s="22" t="s">
        <v>27</v>
      </c>
      <c r="G15" s="22" t="s">
        <v>27</v>
      </c>
      <c r="H15" s="22" t="s">
        <v>27</v>
      </c>
      <c r="I15" s="22" t="s">
        <v>27</v>
      </c>
      <c r="J15" s="76" t="s">
        <v>27</v>
      </c>
      <c r="K15" s="76" t="s">
        <v>27</v>
      </c>
      <c r="L15" s="76" t="s">
        <v>27</v>
      </c>
      <c r="M15" s="24" t="s">
        <v>29</v>
      </c>
      <c r="N15" s="24" t="s">
        <v>29</v>
      </c>
      <c r="O15" s="24" t="s">
        <v>29</v>
      </c>
      <c r="P15" s="23" t="s">
        <v>30</v>
      </c>
      <c r="Q15" s="24" t="s">
        <v>27</v>
      </c>
      <c r="R15" s="24" t="s">
        <v>27</v>
      </c>
      <c r="S15" s="22" t="s">
        <v>28</v>
      </c>
      <c r="T15" s="22" t="s">
        <v>28</v>
      </c>
      <c r="U15" s="24" t="s">
        <v>27</v>
      </c>
      <c r="V15" s="24" t="s">
        <v>27</v>
      </c>
      <c r="W15" s="24" t="s">
        <v>27</v>
      </c>
      <c r="X15" s="24" t="s">
        <v>27</v>
      </c>
      <c r="Y15" s="24" t="s">
        <v>27</v>
      </c>
      <c r="Z15" s="24" t="s">
        <v>27</v>
      </c>
      <c r="AA15" s="24" t="s">
        <v>27</v>
      </c>
      <c r="AB15" s="24" t="s">
        <v>27</v>
      </c>
      <c r="AC15" s="24" t="s">
        <v>27</v>
      </c>
      <c r="AD15" s="24" t="s">
        <v>27</v>
      </c>
      <c r="AE15" s="24" t="s">
        <v>27</v>
      </c>
      <c r="AF15" s="24" t="s">
        <v>27</v>
      </c>
      <c r="AG15" s="24" t="s">
        <v>27</v>
      </c>
      <c r="AH15" s="24" t="s">
        <v>27</v>
      </c>
      <c r="AI15" s="24" t="s">
        <v>26</v>
      </c>
      <c r="AJ15" s="24" t="s">
        <v>29</v>
      </c>
      <c r="AK15" s="24" t="s">
        <v>29</v>
      </c>
      <c r="AL15" s="24" t="s">
        <v>29</v>
      </c>
      <c r="AM15" s="25" t="s">
        <v>31</v>
      </c>
      <c r="AN15" s="25" t="s">
        <v>31</v>
      </c>
      <c r="AO15" s="24" t="s">
        <v>29</v>
      </c>
      <c r="AP15" s="24" t="s">
        <v>29</v>
      </c>
      <c r="AQ15" s="24" t="s">
        <v>29</v>
      </c>
      <c r="AR15" s="25" t="s">
        <v>32</v>
      </c>
      <c r="AS15" s="22" t="s">
        <v>28</v>
      </c>
      <c r="AT15" s="22" t="s">
        <v>28</v>
      </c>
      <c r="AU15" s="22" t="s">
        <v>28</v>
      </c>
      <c r="AV15" s="22" t="s">
        <v>28</v>
      </c>
      <c r="AW15" s="22" t="s">
        <v>28</v>
      </c>
      <c r="AX15" s="22" t="s">
        <v>28</v>
      </c>
      <c r="AY15" s="22" t="s">
        <v>28</v>
      </c>
      <c r="AZ15" s="22" t="s">
        <v>28</v>
      </c>
      <c r="BA15" s="22" t="s">
        <v>28</v>
      </c>
    </row>
    <row r="16" spans="1:53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</row>
    <row r="17" spans="1:53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</row>
    <row r="18" spans="1:53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</row>
    <row r="19" spans="1:5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</row>
    <row r="20" spans="1:53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</row>
    <row r="21" spans="1:53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</row>
    <row r="22" spans="1:53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</row>
  </sheetData>
  <mergeCells count="22">
    <mergeCell ref="AX9:BA9"/>
    <mergeCell ref="O9:R9"/>
    <mergeCell ref="T9:V9"/>
    <mergeCell ref="X9:Z9"/>
    <mergeCell ref="AB9:AE9"/>
    <mergeCell ref="AG9:AI9"/>
    <mergeCell ref="AK9:AN9"/>
    <mergeCell ref="AF9:AF11"/>
    <mergeCell ref="AJ9:AJ11"/>
    <mergeCell ref="AS9:AS11"/>
    <mergeCell ref="AW9:AW11"/>
    <mergeCell ref="W9:W11"/>
    <mergeCell ref="AO9:AR9"/>
    <mergeCell ref="AT9:AV9"/>
    <mergeCell ref="A9:A11"/>
    <mergeCell ref="F9:F11"/>
    <mergeCell ref="J9:J11"/>
    <mergeCell ref="S9:S11"/>
    <mergeCell ref="AA9:AA11"/>
    <mergeCell ref="B9:E9"/>
    <mergeCell ref="G9:I9"/>
    <mergeCell ref="K9:M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51"/>
  <sheetViews>
    <sheetView topLeftCell="J32" zoomScale="85" zoomScaleNormal="85" workbookViewId="0">
      <selection activeCell="R46" sqref="R46"/>
    </sheetView>
  </sheetViews>
  <sheetFormatPr defaultRowHeight="15" x14ac:dyDescent="0.25"/>
  <cols>
    <col min="1" max="1" width="4.140625" customWidth="1"/>
    <col min="2" max="2" width="23.85546875" customWidth="1"/>
    <col min="3" max="3" width="5.5703125" bestFit="1" customWidth="1"/>
    <col min="4" max="6" width="3.7109375" customWidth="1"/>
    <col min="7" max="7" width="4.42578125" bestFit="1" customWidth="1"/>
    <col min="8" max="9" width="4.28515625" customWidth="1"/>
    <col min="10" max="10" width="4.5703125" customWidth="1"/>
    <col min="11" max="11" width="4.28515625" customWidth="1"/>
    <col min="12" max="12" width="4.7109375" customWidth="1"/>
    <col min="13" max="13" width="4" customWidth="1"/>
    <col min="14" max="16" width="3.7109375" customWidth="1"/>
    <col min="17" max="17" width="4.42578125" bestFit="1" customWidth="1"/>
    <col min="18" max="18" width="5.28515625" customWidth="1"/>
    <col min="19" max="28" width="3.7109375" customWidth="1"/>
    <col min="29" max="29" width="4.42578125" bestFit="1" customWidth="1"/>
    <col min="30" max="34" width="3.7109375" customWidth="1"/>
    <col min="35" max="35" width="6.5703125" bestFit="1" customWidth="1"/>
    <col min="36" max="41" width="3.7109375" customWidth="1"/>
    <col min="42" max="42" width="5.85546875" customWidth="1"/>
    <col min="43" max="43" width="5.5703125" customWidth="1"/>
    <col min="44" max="44" width="4" customWidth="1"/>
    <col min="45" max="53" width="3.7109375" customWidth="1"/>
    <col min="54" max="60" width="4.42578125" customWidth="1"/>
    <col min="61" max="61" width="6.7109375" customWidth="1"/>
    <col min="62" max="62" width="7.7109375" bestFit="1" customWidth="1"/>
  </cols>
  <sheetData>
    <row r="1" spans="1:216" x14ac:dyDescent="0.25">
      <c r="A1" s="85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</row>
    <row r="2" spans="1:216" x14ac:dyDescent="0.25">
      <c r="A2" s="78"/>
      <c r="B2" s="86" t="s">
        <v>35</v>
      </c>
      <c r="C2" s="87" t="s">
        <v>34</v>
      </c>
      <c r="D2" s="88" t="s">
        <v>69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</row>
    <row r="3" spans="1:216" x14ac:dyDescent="0.25">
      <c r="A3" s="78"/>
      <c r="B3" s="86"/>
      <c r="C3" s="87"/>
      <c r="D3" s="88" t="s">
        <v>36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 t="s">
        <v>66</v>
      </c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 t="s">
        <v>67</v>
      </c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</row>
    <row r="4" spans="1:216" x14ac:dyDescent="0.25">
      <c r="A4" s="78"/>
      <c r="B4" s="86"/>
      <c r="C4" s="87"/>
      <c r="D4" s="88" t="s">
        <v>37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 t="s">
        <v>49</v>
      </c>
      <c r="T4" s="88"/>
      <c r="U4" s="88"/>
      <c r="V4" s="88"/>
      <c r="W4" s="88"/>
      <c r="X4" s="88"/>
      <c r="Y4" s="88"/>
      <c r="Z4" s="88"/>
      <c r="AA4" s="88"/>
      <c r="AB4" s="88"/>
      <c r="AC4" s="88"/>
      <c r="AD4" s="88" t="s">
        <v>168</v>
      </c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2" t="s">
        <v>59</v>
      </c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4"/>
    </row>
    <row r="5" spans="1:216" x14ac:dyDescent="0.25">
      <c r="A5" s="78"/>
      <c r="B5" s="86"/>
      <c r="C5" s="87"/>
      <c r="D5" s="88" t="s">
        <v>144</v>
      </c>
      <c r="E5" s="88"/>
      <c r="F5" s="88"/>
      <c r="G5" s="88"/>
      <c r="H5" s="88"/>
      <c r="I5" s="82" t="s">
        <v>145</v>
      </c>
      <c r="J5" s="83"/>
      <c r="K5" s="83"/>
      <c r="L5" s="83"/>
      <c r="M5" s="83"/>
      <c r="N5" s="83"/>
      <c r="O5" s="83"/>
      <c r="P5" s="83"/>
      <c r="Q5" s="83"/>
      <c r="R5" s="84"/>
      <c r="S5" s="82" t="s">
        <v>146</v>
      </c>
      <c r="T5" s="83"/>
      <c r="U5" s="83"/>
      <c r="V5" s="83"/>
      <c r="W5" s="84"/>
      <c r="X5" s="88" t="s">
        <v>147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2" t="s">
        <v>148</v>
      </c>
      <c r="AK5" s="83"/>
      <c r="AL5" s="83"/>
      <c r="AM5" s="83"/>
      <c r="AN5" s="83"/>
      <c r="AO5" s="83"/>
      <c r="AP5" s="83"/>
      <c r="AQ5" s="83"/>
      <c r="AR5" s="83"/>
      <c r="AS5" s="92"/>
      <c r="AT5" s="83" t="s">
        <v>149</v>
      </c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4"/>
    </row>
    <row r="6" spans="1:216" ht="53.25" customHeight="1" x14ac:dyDescent="0.25">
      <c r="A6" s="78"/>
      <c r="B6" s="86"/>
      <c r="C6" s="87"/>
      <c r="D6" s="78" t="s">
        <v>33</v>
      </c>
      <c r="E6" s="78"/>
      <c r="F6" s="78"/>
      <c r="G6" s="78"/>
      <c r="H6" s="38" t="s">
        <v>38</v>
      </c>
      <c r="I6" s="93" t="s">
        <v>39</v>
      </c>
      <c r="J6" s="94"/>
      <c r="K6" s="95"/>
      <c r="L6" s="78" t="s">
        <v>40</v>
      </c>
      <c r="M6" s="78"/>
      <c r="N6" s="28" t="s">
        <v>41</v>
      </c>
      <c r="O6" s="78" t="s">
        <v>42</v>
      </c>
      <c r="P6" s="78"/>
      <c r="Q6" s="91" t="s">
        <v>37</v>
      </c>
      <c r="R6" s="91" t="s">
        <v>43</v>
      </c>
      <c r="S6" s="4" t="s">
        <v>44</v>
      </c>
      <c r="T6" s="96" t="s">
        <v>45</v>
      </c>
      <c r="U6" s="96"/>
      <c r="V6" s="4" t="s">
        <v>46</v>
      </c>
      <c r="W6" s="89" t="s">
        <v>47</v>
      </c>
      <c r="X6" s="90"/>
      <c r="Y6" s="96" t="s">
        <v>48</v>
      </c>
      <c r="Z6" s="96"/>
      <c r="AA6" s="88" t="s">
        <v>42</v>
      </c>
      <c r="AB6" s="88"/>
      <c r="AC6" s="97" t="s">
        <v>49</v>
      </c>
      <c r="AD6" s="89" t="s">
        <v>33</v>
      </c>
      <c r="AE6" s="98"/>
      <c r="AF6" s="98"/>
      <c r="AG6" s="98"/>
      <c r="AH6" s="90"/>
      <c r="AI6" s="91" t="s">
        <v>53</v>
      </c>
      <c r="AJ6" s="89" t="s">
        <v>60</v>
      </c>
      <c r="AK6" s="98"/>
      <c r="AL6" s="58" t="s">
        <v>61</v>
      </c>
      <c r="AM6" s="4" t="s">
        <v>62</v>
      </c>
      <c r="AN6" s="89" t="s">
        <v>169</v>
      </c>
      <c r="AO6" s="90"/>
      <c r="AP6" s="102" t="s">
        <v>171</v>
      </c>
      <c r="AQ6" s="91" t="s">
        <v>64</v>
      </c>
      <c r="AR6" s="99" t="s">
        <v>50</v>
      </c>
      <c r="AS6" s="100"/>
      <c r="AT6" s="100"/>
      <c r="AU6" s="101"/>
      <c r="AV6" s="4" t="s">
        <v>172</v>
      </c>
      <c r="AW6" s="4" t="s">
        <v>173</v>
      </c>
      <c r="AX6" s="4" t="s">
        <v>174</v>
      </c>
      <c r="AY6" s="89" t="s">
        <v>175</v>
      </c>
      <c r="AZ6" s="90"/>
      <c r="BA6" s="89" t="s">
        <v>176</v>
      </c>
      <c r="BB6" s="90"/>
      <c r="BC6" s="4" t="s">
        <v>177</v>
      </c>
      <c r="BD6" s="89" t="s">
        <v>178</v>
      </c>
      <c r="BE6" s="98"/>
      <c r="BF6" s="4" t="s">
        <v>179</v>
      </c>
      <c r="BG6" s="89" t="s">
        <v>180</v>
      </c>
      <c r="BH6" s="90"/>
      <c r="BI6" s="97" t="s">
        <v>59</v>
      </c>
      <c r="BJ6" s="91" t="s">
        <v>65</v>
      </c>
    </row>
    <row r="7" spans="1:216" ht="25.5" customHeight="1" x14ac:dyDescent="0.25">
      <c r="A7" s="78"/>
      <c r="B7" s="86"/>
      <c r="C7" s="87"/>
      <c r="D7" s="52">
        <v>1</v>
      </c>
      <c r="E7" s="52">
        <v>4</v>
      </c>
      <c r="F7" s="52">
        <v>6</v>
      </c>
      <c r="G7" s="53" t="s">
        <v>33</v>
      </c>
      <c r="H7" s="52">
        <v>6</v>
      </c>
      <c r="I7" s="52">
        <v>1</v>
      </c>
      <c r="J7" s="52">
        <v>8</v>
      </c>
      <c r="K7" s="52">
        <v>2</v>
      </c>
      <c r="L7" s="52">
        <v>3</v>
      </c>
      <c r="M7" s="52">
        <v>1</v>
      </c>
      <c r="N7" s="52">
        <v>1</v>
      </c>
      <c r="O7" s="52">
        <v>6</v>
      </c>
      <c r="P7" s="52">
        <v>1</v>
      </c>
      <c r="Q7" s="91"/>
      <c r="R7" s="91"/>
      <c r="S7" s="52">
        <v>4</v>
      </c>
      <c r="T7" s="52">
        <v>4</v>
      </c>
      <c r="U7" s="52">
        <v>4</v>
      </c>
      <c r="V7" s="52">
        <v>3</v>
      </c>
      <c r="W7" s="52">
        <v>2</v>
      </c>
      <c r="X7" s="52">
        <v>3</v>
      </c>
      <c r="Y7" s="52">
        <v>5</v>
      </c>
      <c r="Z7" s="52">
        <v>1</v>
      </c>
      <c r="AA7" s="52">
        <v>6</v>
      </c>
      <c r="AB7" s="52">
        <v>1</v>
      </c>
      <c r="AC7" s="97"/>
      <c r="AD7" s="52">
        <v>3</v>
      </c>
      <c r="AE7" s="52">
        <v>1</v>
      </c>
      <c r="AF7" s="52">
        <v>2</v>
      </c>
      <c r="AG7" s="52">
        <v>1</v>
      </c>
      <c r="AH7" s="53" t="s">
        <v>33</v>
      </c>
      <c r="AI7" s="91"/>
      <c r="AJ7" s="2">
        <v>2</v>
      </c>
      <c r="AK7" s="2">
        <v>2</v>
      </c>
      <c r="AL7" s="2">
        <v>4</v>
      </c>
      <c r="AM7" s="2">
        <v>3</v>
      </c>
      <c r="AN7" s="2">
        <v>3</v>
      </c>
      <c r="AO7" s="2">
        <v>1</v>
      </c>
      <c r="AP7" s="103"/>
      <c r="AQ7" s="91"/>
      <c r="AR7" s="59">
        <v>1</v>
      </c>
      <c r="AS7" s="63">
        <v>1</v>
      </c>
      <c r="AT7" s="60">
        <v>1</v>
      </c>
      <c r="AU7" s="2">
        <v>1</v>
      </c>
      <c r="AV7" s="2">
        <v>2</v>
      </c>
      <c r="AW7" s="2">
        <v>1</v>
      </c>
      <c r="AX7" s="2">
        <v>2</v>
      </c>
      <c r="AY7" s="2">
        <v>1</v>
      </c>
      <c r="AZ7" s="2">
        <v>1</v>
      </c>
      <c r="BA7" s="2">
        <v>1</v>
      </c>
      <c r="BB7" s="2">
        <v>1</v>
      </c>
      <c r="BC7" s="2">
        <v>1</v>
      </c>
      <c r="BD7" s="2">
        <v>1</v>
      </c>
      <c r="BE7" s="2">
        <v>1</v>
      </c>
      <c r="BF7" s="2">
        <v>2</v>
      </c>
      <c r="BG7" s="2">
        <v>6</v>
      </c>
      <c r="BH7" s="2">
        <v>1</v>
      </c>
      <c r="BI7" s="97"/>
      <c r="BJ7" s="91"/>
    </row>
    <row r="8" spans="1:216" ht="60" x14ac:dyDescent="0.25">
      <c r="A8" s="47" t="s">
        <v>71</v>
      </c>
      <c r="B8" s="43" t="s">
        <v>96</v>
      </c>
      <c r="C8" s="43">
        <f>SUM(C9:C11)</f>
        <v>42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>
        <f>SUM(R9:R11)</f>
        <v>42</v>
      </c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64"/>
      <c r="AT8" s="61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</row>
    <row r="9" spans="1:216" x14ac:dyDescent="0.25">
      <c r="A9" s="29" t="s">
        <v>73</v>
      </c>
      <c r="B9" s="2" t="s">
        <v>127</v>
      </c>
      <c r="C9" s="42">
        <v>12</v>
      </c>
      <c r="D9" s="37">
        <v>2</v>
      </c>
      <c r="E9" s="37">
        <v>1</v>
      </c>
      <c r="F9" s="37">
        <v>1</v>
      </c>
      <c r="G9" s="41">
        <v>12</v>
      </c>
      <c r="H9" s="37"/>
      <c r="I9" s="37"/>
      <c r="J9" s="37"/>
      <c r="K9" s="37"/>
      <c r="L9" s="37"/>
      <c r="M9" s="37"/>
      <c r="N9" s="2"/>
      <c r="O9" s="2"/>
      <c r="P9" s="2"/>
      <c r="Q9" s="42"/>
      <c r="R9" s="42">
        <f>SUM(C9)</f>
        <v>12</v>
      </c>
      <c r="S9" s="2"/>
      <c r="T9" s="2"/>
      <c r="U9" s="2"/>
      <c r="V9" s="2"/>
      <c r="W9" s="2"/>
      <c r="X9" s="2"/>
      <c r="Y9" s="2"/>
      <c r="Z9" s="2"/>
      <c r="AA9" s="2"/>
      <c r="AB9" s="2"/>
      <c r="AC9" s="42"/>
      <c r="AD9" s="2"/>
      <c r="AE9" s="2"/>
      <c r="AF9" s="2"/>
      <c r="AG9" s="2"/>
      <c r="AH9" s="2"/>
      <c r="AI9" s="42"/>
      <c r="AJ9" s="2"/>
      <c r="AK9" s="2"/>
      <c r="AL9" s="2"/>
      <c r="AM9" s="2"/>
      <c r="AN9" s="2"/>
      <c r="AO9" s="2"/>
      <c r="AP9" s="42"/>
      <c r="AQ9" s="42"/>
      <c r="AR9" s="55"/>
      <c r="AS9" s="65"/>
      <c r="AT9" s="60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42"/>
      <c r="BJ9" s="42"/>
    </row>
    <row r="10" spans="1:216" ht="45" x14ac:dyDescent="0.25">
      <c r="A10" s="29" t="s">
        <v>74</v>
      </c>
      <c r="B10" s="21" t="s">
        <v>128</v>
      </c>
      <c r="C10" s="42">
        <v>15</v>
      </c>
      <c r="D10" s="2">
        <v>1</v>
      </c>
      <c r="E10" s="2">
        <v>2</v>
      </c>
      <c r="F10" s="2">
        <v>1</v>
      </c>
      <c r="G10" s="42">
        <v>15</v>
      </c>
      <c r="H10" s="2"/>
      <c r="I10" s="2"/>
      <c r="J10" s="2"/>
      <c r="K10" s="2"/>
      <c r="L10" s="2"/>
      <c r="M10" s="2"/>
      <c r="N10" s="2"/>
      <c r="O10" s="2"/>
      <c r="P10" s="2"/>
      <c r="Q10" s="42"/>
      <c r="R10" s="42">
        <f>SUM(C10)</f>
        <v>15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42"/>
      <c r="AD10" s="2"/>
      <c r="AE10" s="2"/>
      <c r="AF10" s="2"/>
      <c r="AG10" s="2"/>
      <c r="AH10" s="2"/>
      <c r="AI10" s="42"/>
      <c r="AJ10" s="2"/>
      <c r="AK10" s="2"/>
      <c r="AL10" s="2"/>
      <c r="AM10" s="2"/>
      <c r="AN10" s="2"/>
      <c r="AO10" s="2"/>
      <c r="AP10" s="42"/>
      <c r="AQ10" s="42"/>
      <c r="AR10" s="55"/>
      <c r="AS10" s="65"/>
      <c r="AT10" s="60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42"/>
      <c r="BJ10" s="42"/>
    </row>
    <row r="11" spans="1:216" ht="30" x14ac:dyDescent="0.25">
      <c r="A11" s="29" t="s">
        <v>75</v>
      </c>
      <c r="B11" s="21" t="s">
        <v>129</v>
      </c>
      <c r="C11" s="42">
        <v>15</v>
      </c>
      <c r="D11" s="2">
        <v>1</v>
      </c>
      <c r="E11" s="2">
        <v>2</v>
      </c>
      <c r="F11" s="2">
        <v>1</v>
      </c>
      <c r="G11" s="42">
        <v>15</v>
      </c>
      <c r="H11" s="2"/>
      <c r="I11" s="2"/>
      <c r="J11" s="2"/>
      <c r="K11" s="2"/>
      <c r="L11" s="2"/>
      <c r="M11" s="2"/>
      <c r="N11" s="2"/>
      <c r="O11" s="2"/>
      <c r="P11" s="2"/>
      <c r="Q11" s="42"/>
      <c r="R11" s="42">
        <f>SUM(C11)</f>
        <v>15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42"/>
      <c r="AD11" s="2"/>
      <c r="AE11" s="2"/>
      <c r="AF11" s="2"/>
      <c r="AG11" s="2"/>
      <c r="AH11" s="2"/>
      <c r="AI11" s="42"/>
      <c r="AJ11" s="2"/>
      <c r="AK11" s="2"/>
      <c r="AL11" s="2"/>
      <c r="AM11" s="2"/>
      <c r="AN11" s="2"/>
      <c r="AO11" s="2"/>
      <c r="AP11" s="42"/>
      <c r="AQ11" s="42"/>
      <c r="AR11" s="55"/>
      <c r="AS11" s="65"/>
      <c r="AT11" s="60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42"/>
      <c r="BJ11" s="42"/>
    </row>
    <row r="12" spans="1:216" s="57" customFormat="1" ht="60" x14ac:dyDescent="0.25">
      <c r="A12" s="49" t="s">
        <v>155</v>
      </c>
      <c r="B12" s="43" t="s">
        <v>97</v>
      </c>
      <c r="C12" s="40">
        <f>SUM(C13:C20)</f>
        <v>635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>
        <f>SUM(Q13:Q20)</f>
        <v>98</v>
      </c>
      <c r="R12" s="40">
        <f>SUM(R13:R20)</f>
        <v>245</v>
      </c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>
        <v>151</v>
      </c>
      <c r="AD12" s="40"/>
      <c r="AE12" s="40"/>
      <c r="AF12" s="40"/>
      <c r="AG12" s="40"/>
      <c r="AH12" s="40">
        <f>SUM(AH13:AH20)</f>
        <v>82</v>
      </c>
      <c r="AI12" s="40">
        <v>233</v>
      </c>
      <c r="AJ12" s="40"/>
      <c r="AK12" s="40"/>
      <c r="AL12" s="40"/>
      <c r="AM12" s="40"/>
      <c r="AN12" s="40"/>
      <c r="AO12" s="40"/>
      <c r="AP12" s="40">
        <f>SUM(AP13:AP20)</f>
        <v>62</v>
      </c>
      <c r="AQ12" s="40">
        <f>SUM(AQ13:AQ20)</f>
        <v>144</v>
      </c>
      <c r="AR12" s="40"/>
      <c r="AS12" s="64"/>
      <c r="AT12" s="61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>
        <f>SUM(BI13:BI20)</f>
        <v>95</v>
      </c>
      <c r="BJ12" s="40">
        <f>SUM(BJ13:BJ20)</f>
        <v>157</v>
      </c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</row>
    <row r="13" spans="1:216" x14ac:dyDescent="0.25">
      <c r="A13" s="29" t="s">
        <v>85</v>
      </c>
      <c r="B13" s="2" t="s">
        <v>130</v>
      </c>
      <c r="C13" s="42">
        <v>268</v>
      </c>
      <c r="D13" s="2">
        <v>2</v>
      </c>
      <c r="E13" s="2">
        <v>4</v>
      </c>
      <c r="F13" s="2">
        <v>4</v>
      </c>
      <c r="G13" s="42">
        <v>40</v>
      </c>
      <c r="H13" s="2">
        <v>2</v>
      </c>
      <c r="I13" s="2"/>
      <c r="J13" s="2">
        <v>2</v>
      </c>
      <c r="K13" s="2"/>
      <c r="L13" s="2">
        <v>7</v>
      </c>
      <c r="M13" s="2">
        <v>5</v>
      </c>
      <c r="N13" s="2">
        <v>9</v>
      </c>
      <c r="O13" s="2"/>
      <c r="P13" s="2"/>
      <c r="Q13" s="42">
        <v>65</v>
      </c>
      <c r="R13" s="42">
        <v>105</v>
      </c>
      <c r="S13" s="2">
        <v>5</v>
      </c>
      <c r="T13" s="2">
        <v>5</v>
      </c>
      <c r="U13" s="2">
        <v>5</v>
      </c>
      <c r="V13" s="2">
        <v>6</v>
      </c>
      <c r="W13" s="2">
        <v>3</v>
      </c>
      <c r="X13" s="2">
        <v>3</v>
      </c>
      <c r="Y13" s="2">
        <v>2</v>
      </c>
      <c r="Z13" s="2">
        <v>3</v>
      </c>
      <c r="AA13" s="2"/>
      <c r="AB13" s="2"/>
      <c r="AC13" s="51" t="s">
        <v>142</v>
      </c>
      <c r="AD13" s="2"/>
      <c r="AE13" s="2"/>
      <c r="AF13" s="2"/>
      <c r="AG13" s="2"/>
      <c r="AH13" s="2"/>
      <c r="AI13" s="42" t="s">
        <v>142</v>
      </c>
      <c r="AJ13" s="2"/>
      <c r="AK13" s="2"/>
      <c r="AL13" s="2"/>
      <c r="AM13" s="2"/>
      <c r="AN13" s="2"/>
      <c r="AO13" s="2"/>
      <c r="AP13" s="42"/>
      <c r="AQ13" s="42"/>
      <c r="AR13" s="55">
        <v>1</v>
      </c>
      <c r="AS13" s="65">
        <v>1</v>
      </c>
      <c r="AT13" s="60"/>
      <c r="AU13" s="2"/>
      <c r="AV13" s="2">
        <v>10</v>
      </c>
      <c r="AW13" s="2">
        <v>3</v>
      </c>
      <c r="AX13" s="2">
        <v>6</v>
      </c>
      <c r="AY13" s="2">
        <v>2</v>
      </c>
      <c r="AZ13" s="2">
        <v>1</v>
      </c>
      <c r="BA13" s="2">
        <v>5</v>
      </c>
      <c r="BB13" s="2">
        <v>5</v>
      </c>
      <c r="BC13" s="2">
        <v>3</v>
      </c>
      <c r="BD13" s="2">
        <v>2</v>
      </c>
      <c r="BE13" s="2">
        <v>3</v>
      </c>
      <c r="BF13" s="2"/>
      <c r="BG13" s="2"/>
      <c r="BH13" s="2"/>
      <c r="BI13" s="42">
        <v>58</v>
      </c>
      <c r="BJ13" s="42">
        <v>58</v>
      </c>
    </row>
    <row r="14" spans="1:216" x14ac:dyDescent="0.25">
      <c r="A14" s="29" t="s">
        <v>86</v>
      </c>
      <c r="B14" s="2" t="s">
        <v>131</v>
      </c>
      <c r="C14" s="42">
        <v>125</v>
      </c>
      <c r="D14" s="2"/>
      <c r="E14" s="2">
        <v>2</v>
      </c>
      <c r="F14" s="2">
        <v>2</v>
      </c>
      <c r="G14" s="42">
        <v>20</v>
      </c>
      <c r="H14" s="2">
        <v>1</v>
      </c>
      <c r="I14" s="2"/>
      <c r="J14" s="2"/>
      <c r="K14" s="2"/>
      <c r="L14" s="2">
        <v>3</v>
      </c>
      <c r="M14" s="2">
        <v>4</v>
      </c>
      <c r="N14" s="2">
        <v>4</v>
      </c>
      <c r="O14" s="2"/>
      <c r="P14" s="2"/>
      <c r="Q14" s="42">
        <v>23</v>
      </c>
      <c r="R14" s="42">
        <v>43</v>
      </c>
      <c r="S14" s="2">
        <v>2</v>
      </c>
      <c r="T14" s="2">
        <v>1</v>
      </c>
      <c r="U14" s="2"/>
      <c r="V14" s="2">
        <v>1</v>
      </c>
      <c r="W14" s="2">
        <v>1</v>
      </c>
      <c r="X14" s="2">
        <v>1</v>
      </c>
      <c r="Y14" s="2"/>
      <c r="Z14" s="2"/>
      <c r="AA14" s="2"/>
      <c r="AB14" s="2"/>
      <c r="AC14" s="42" t="s">
        <v>151</v>
      </c>
      <c r="AD14" s="2">
        <v>2</v>
      </c>
      <c r="AE14" s="2">
        <v>1</v>
      </c>
      <c r="AF14" s="2">
        <v>2</v>
      </c>
      <c r="AG14" s="2">
        <v>5</v>
      </c>
      <c r="AH14" s="2">
        <v>16</v>
      </c>
      <c r="AI14" s="42">
        <v>36</v>
      </c>
      <c r="AJ14" s="2">
        <v>2</v>
      </c>
      <c r="AK14" s="2">
        <v>2</v>
      </c>
      <c r="AL14" s="2">
        <v>2</v>
      </c>
      <c r="AM14" s="2">
        <v>4</v>
      </c>
      <c r="AN14" s="2"/>
      <c r="AO14" s="2"/>
      <c r="AP14" s="42">
        <v>28</v>
      </c>
      <c r="AQ14" s="42">
        <v>44</v>
      </c>
      <c r="AR14" s="55"/>
      <c r="AS14" s="65">
        <v>3</v>
      </c>
      <c r="AT14" s="60"/>
      <c r="AU14" s="2"/>
      <c r="AV14" s="2"/>
      <c r="AW14" s="2">
        <v>2</v>
      </c>
      <c r="AX14" s="2">
        <v>2</v>
      </c>
      <c r="AY14" s="2"/>
      <c r="AZ14" s="2">
        <v>2</v>
      </c>
      <c r="BA14" s="2">
        <v>3</v>
      </c>
      <c r="BB14" s="2">
        <v>3</v>
      </c>
      <c r="BC14" s="2">
        <v>1</v>
      </c>
      <c r="BD14" s="2"/>
      <c r="BE14" s="2"/>
      <c r="BF14" s="2"/>
      <c r="BG14" s="2"/>
      <c r="BH14" s="2"/>
      <c r="BI14" s="42">
        <v>18</v>
      </c>
      <c r="BJ14" s="42">
        <v>46</v>
      </c>
    </row>
    <row r="15" spans="1:216" x14ac:dyDescent="0.25">
      <c r="A15" s="29" t="s">
        <v>87</v>
      </c>
      <c r="B15" s="2" t="s">
        <v>132</v>
      </c>
      <c r="C15" s="42">
        <v>51</v>
      </c>
      <c r="D15" s="2">
        <v>2</v>
      </c>
      <c r="E15" s="2">
        <v>4</v>
      </c>
      <c r="F15" s="2">
        <v>2</v>
      </c>
      <c r="G15" s="42">
        <v>30</v>
      </c>
      <c r="H15" s="2"/>
      <c r="I15" s="2"/>
      <c r="J15" s="2"/>
      <c r="K15" s="2"/>
      <c r="L15" s="2"/>
      <c r="M15" s="2"/>
      <c r="N15" s="2"/>
      <c r="O15" s="2"/>
      <c r="P15" s="2"/>
      <c r="Q15" s="42"/>
      <c r="R15" s="42">
        <v>30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42"/>
      <c r="AD15" s="2">
        <v>1</v>
      </c>
      <c r="AE15" s="2">
        <v>2</v>
      </c>
      <c r="AF15" s="2">
        <v>2</v>
      </c>
      <c r="AG15" s="2">
        <v>7</v>
      </c>
      <c r="AH15" s="2">
        <v>16</v>
      </c>
      <c r="AI15" s="42">
        <v>16</v>
      </c>
      <c r="AJ15" s="2"/>
      <c r="AK15" s="2"/>
      <c r="AL15" s="2"/>
      <c r="AM15" s="2"/>
      <c r="AN15" s="2"/>
      <c r="AO15" s="2"/>
      <c r="AP15" s="42"/>
      <c r="AQ15" s="42">
        <v>16</v>
      </c>
      <c r="AR15" s="55"/>
      <c r="AS15" s="65"/>
      <c r="AT15" s="60"/>
      <c r="AU15" s="2"/>
      <c r="AV15" s="2"/>
      <c r="AW15" s="2"/>
      <c r="AX15" s="2"/>
      <c r="AY15" s="2"/>
      <c r="AZ15" s="2"/>
      <c r="BA15" s="2">
        <v>3</v>
      </c>
      <c r="BB15" s="2">
        <v>2</v>
      </c>
      <c r="BC15" s="2"/>
      <c r="BD15" s="2"/>
      <c r="BE15" s="2"/>
      <c r="BF15" s="2"/>
      <c r="BG15" s="2"/>
      <c r="BH15" s="2"/>
      <c r="BI15" s="42">
        <v>5</v>
      </c>
      <c r="BJ15" s="42">
        <v>5</v>
      </c>
    </row>
    <row r="16" spans="1:216" x14ac:dyDescent="0.25">
      <c r="A16" s="29" t="s">
        <v>88</v>
      </c>
      <c r="B16" s="2" t="s">
        <v>133</v>
      </c>
      <c r="C16" s="42">
        <v>75</v>
      </c>
      <c r="D16" s="2">
        <v>1</v>
      </c>
      <c r="E16" s="2">
        <v>2</v>
      </c>
      <c r="F16" s="2">
        <v>1</v>
      </c>
      <c r="G16" s="42">
        <v>15</v>
      </c>
      <c r="H16" s="2">
        <v>1</v>
      </c>
      <c r="I16" s="2"/>
      <c r="J16" s="2"/>
      <c r="K16" s="2">
        <v>2</v>
      </c>
      <c r="L16" s="2"/>
      <c r="M16" s="2"/>
      <c r="N16" s="2"/>
      <c r="O16" s="2"/>
      <c r="P16" s="2"/>
      <c r="Q16" s="42">
        <v>10</v>
      </c>
      <c r="R16" s="42">
        <v>25</v>
      </c>
      <c r="S16" s="2"/>
      <c r="T16" s="2">
        <v>1</v>
      </c>
      <c r="U16" s="2">
        <v>1</v>
      </c>
      <c r="V16" s="2"/>
      <c r="W16" s="2">
        <v>1</v>
      </c>
      <c r="X16" s="2">
        <v>1</v>
      </c>
      <c r="Y16" s="2">
        <v>2</v>
      </c>
      <c r="Z16" s="2">
        <v>2</v>
      </c>
      <c r="AA16" s="2"/>
      <c r="AB16" s="2"/>
      <c r="AC16" s="42">
        <v>26</v>
      </c>
      <c r="AD16" s="2">
        <v>1</v>
      </c>
      <c r="AE16" s="2">
        <v>3</v>
      </c>
      <c r="AF16" s="2">
        <v>3</v>
      </c>
      <c r="AG16" s="2">
        <v>8</v>
      </c>
      <c r="AH16" s="2">
        <v>20</v>
      </c>
      <c r="AI16" s="42">
        <v>46</v>
      </c>
      <c r="AJ16" s="2"/>
      <c r="AK16" s="2"/>
      <c r="AL16" s="2"/>
      <c r="AM16" s="2"/>
      <c r="AN16" s="2"/>
      <c r="AO16" s="2"/>
      <c r="AP16" s="42"/>
      <c r="AQ16" s="42">
        <v>20</v>
      </c>
      <c r="AR16" s="55"/>
      <c r="AS16" s="65"/>
      <c r="AT16" s="60"/>
      <c r="AU16" s="2"/>
      <c r="AV16" s="2"/>
      <c r="AW16" s="2"/>
      <c r="AX16" s="2"/>
      <c r="AY16" s="2"/>
      <c r="AZ16" s="2"/>
      <c r="BA16" s="2"/>
      <c r="BB16" s="2"/>
      <c r="BC16" s="2"/>
      <c r="BD16" s="2">
        <v>2</v>
      </c>
      <c r="BE16" s="2">
        <v>2</v>
      </c>
      <c r="BF16" s="2"/>
      <c r="BG16" s="2"/>
      <c r="BH16" s="2"/>
      <c r="BI16" s="42">
        <v>4</v>
      </c>
      <c r="BJ16" s="42">
        <v>4</v>
      </c>
    </row>
    <row r="17" spans="1:62" x14ac:dyDescent="0.25">
      <c r="A17" s="29" t="s">
        <v>156</v>
      </c>
      <c r="B17" s="2" t="s">
        <v>134</v>
      </c>
      <c r="C17" s="42">
        <v>30</v>
      </c>
      <c r="D17" s="2">
        <v>2</v>
      </c>
      <c r="E17" s="2">
        <v>4</v>
      </c>
      <c r="F17" s="2">
        <v>2</v>
      </c>
      <c r="G17" s="42">
        <v>30</v>
      </c>
      <c r="H17" s="2"/>
      <c r="I17" s="2"/>
      <c r="J17" s="2"/>
      <c r="K17" s="2"/>
      <c r="L17" s="2"/>
      <c r="M17" s="2"/>
      <c r="N17" s="2"/>
      <c r="O17" s="2"/>
      <c r="P17" s="2"/>
      <c r="Q17" s="42"/>
      <c r="R17" s="42">
        <v>30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42"/>
      <c r="AD17" s="2"/>
      <c r="AE17" s="2"/>
      <c r="AF17" s="2"/>
      <c r="AG17" s="2"/>
      <c r="AH17" s="2"/>
      <c r="AI17" s="42"/>
      <c r="AJ17" s="2"/>
      <c r="AK17" s="2"/>
      <c r="AL17" s="2"/>
      <c r="AM17" s="2"/>
      <c r="AN17" s="2"/>
      <c r="AO17" s="2"/>
      <c r="AP17" s="42"/>
      <c r="AQ17" s="42"/>
      <c r="AR17" s="55"/>
      <c r="AS17" s="65"/>
      <c r="AT17" s="60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42"/>
      <c r="BJ17" s="42"/>
    </row>
    <row r="18" spans="1:62" ht="30" x14ac:dyDescent="0.25">
      <c r="A18" s="29" t="s">
        <v>157</v>
      </c>
      <c r="B18" s="32" t="s">
        <v>135</v>
      </c>
      <c r="C18" s="42">
        <v>12</v>
      </c>
      <c r="D18" s="2">
        <v>2</v>
      </c>
      <c r="E18" s="2">
        <v>1</v>
      </c>
      <c r="F18" s="2">
        <v>1</v>
      </c>
      <c r="G18" s="42">
        <v>12</v>
      </c>
      <c r="H18" s="2"/>
      <c r="I18" s="2"/>
      <c r="J18" s="2"/>
      <c r="K18" s="2"/>
      <c r="L18" s="2"/>
      <c r="M18" s="2"/>
      <c r="N18" s="2"/>
      <c r="O18" s="2"/>
      <c r="P18" s="2"/>
      <c r="Q18" s="42"/>
      <c r="R18" s="42">
        <v>12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42"/>
      <c r="AD18" s="2"/>
      <c r="AE18" s="2"/>
      <c r="AF18" s="2"/>
      <c r="AG18" s="2"/>
      <c r="AH18" s="2"/>
      <c r="AI18" s="42"/>
      <c r="AJ18" s="2"/>
      <c r="AK18" s="2"/>
      <c r="AL18" s="2"/>
      <c r="AM18" s="2"/>
      <c r="AN18" s="2"/>
      <c r="AO18" s="2"/>
      <c r="AP18" s="42"/>
      <c r="AQ18" s="42"/>
      <c r="AR18" s="55"/>
      <c r="AS18" s="65"/>
      <c r="AT18" s="60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42"/>
      <c r="BJ18" s="42"/>
    </row>
    <row r="19" spans="1:62" x14ac:dyDescent="0.25">
      <c r="A19" s="29" t="s">
        <v>158</v>
      </c>
      <c r="B19" s="33" t="s">
        <v>137</v>
      </c>
      <c r="C19" s="42">
        <v>10</v>
      </c>
      <c r="D19" s="54"/>
      <c r="E19" s="54"/>
      <c r="F19" s="54"/>
      <c r="G19" s="40"/>
      <c r="H19" s="54"/>
      <c r="I19" s="54"/>
      <c r="J19" s="54"/>
      <c r="K19" s="54"/>
      <c r="L19" s="54"/>
      <c r="M19" s="54"/>
      <c r="N19" s="54"/>
      <c r="O19" s="54"/>
      <c r="P19" s="54"/>
      <c r="Q19" s="40"/>
      <c r="R19" s="40"/>
      <c r="S19" s="2"/>
      <c r="T19" s="2"/>
      <c r="U19" s="2"/>
      <c r="V19" s="2"/>
      <c r="W19" s="2"/>
      <c r="X19" s="2"/>
      <c r="Y19" s="2"/>
      <c r="Z19" s="2"/>
      <c r="AA19" s="2"/>
      <c r="AB19" s="2"/>
      <c r="AC19" s="42"/>
      <c r="AD19" s="54"/>
      <c r="AE19" s="54"/>
      <c r="AF19" s="54"/>
      <c r="AG19" s="54"/>
      <c r="AH19" s="54"/>
      <c r="AI19" s="40"/>
      <c r="AJ19" s="54"/>
      <c r="AK19" s="54"/>
      <c r="AL19" s="54"/>
      <c r="AM19" s="54"/>
      <c r="AN19" s="54"/>
      <c r="AO19" s="54"/>
      <c r="AP19" s="40"/>
      <c r="AQ19" s="40"/>
      <c r="AR19" s="54"/>
      <c r="AS19" s="66"/>
      <c r="AT19" s="62">
        <v>5</v>
      </c>
      <c r="AU19" s="54">
        <v>5</v>
      </c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40">
        <v>10</v>
      </c>
      <c r="BJ19" s="40">
        <v>10</v>
      </c>
    </row>
    <row r="20" spans="1:62" x14ac:dyDescent="0.25">
      <c r="A20" s="29" t="s">
        <v>159</v>
      </c>
      <c r="B20" s="2" t="s">
        <v>136</v>
      </c>
      <c r="C20" s="42">
        <v>64</v>
      </c>
      <c r="D20" s="2"/>
      <c r="E20" s="2"/>
      <c r="F20" s="2"/>
      <c r="G20" s="42"/>
      <c r="H20" s="2"/>
      <c r="I20" s="2"/>
      <c r="J20" s="2"/>
      <c r="K20" s="2"/>
      <c r="L20" s="2"/>
      <c r="M20" s="2"/>
      <c r="N20" s="2"/>
      <c r="O20" s="2"/>
      <c r="P20" s="2"/>
      <c r="Q20" s="42"/>
      <c r="R20" s="42"/>
      <c r="S20" s="2"/>
      <c r="T20" s="2"/>
      <c r="U20" s="2"/>
      <c r="V20" s="2"/>
      <c r="W20" s="2"/>
      <c r="X20" s="2"/>
      <c r="Y20" s="2"/>
      <c r="Z20" s="2"/>
      <c r="AA20" s="2"/>
      <c r="AB20" s="2"/>
      <c r="AC20" s="42"/>
      <c r="AD20" s="2">
        <v>5</v>
      </c>
      <c r="AE20" s="2">
        <v>4</v>
      </c>
      <c r="AF20" s="2">
        <v>4</v>
      </c>
      <c r="AG20" s="2">
        <v>3</v>
      </c>
      <c r="AH20" s="2">
        <v>30</v>
      </c>
      <c r="AI20" s="42">
        <v>30</v>
      </c>
      <c r="AJ20" s="2">
        <v>1</v>
      </c>
      <c r="AK20" s="2">
        <v>1</v>
      </c>
      <c r="AL20" s="2">
        <v>3</v>
      </c>
      <c r="AM20" s="2">
        <v>6</v>
      </c>
      <c r="AN20" s="2"/>
      <c r="AO20" s="2"/>
      <c r="AP20" s="42">
        <v>34</v>
      </c>
      <c r="AQ20" s="42">
        <v>64</v>
      </c>
      <c r="AR20" s="55"/>
      <c r="AS20" s="65"/>
      <c r="AT20" s="60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42"/>
      <c r="BJ20" s="42">
        <v>34</v>
      </c>
    </row>
    <row r="21" spans="1:62" s="57" customFormat="1" ht="45" x14ac:dyDescent="0.25">
      <c r="A21" s="47">
        <v>3</v>
      </c>
      <c r="B21" s="43" t="s">
        <v>106</v>
      </c>
      <c r="C21" s="40">
        <f>SUM(C22:C23)</f>
        <v>1477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>
        <f>SUM(Q22:Q23)</f>
        <v>406</v>
      </c>
      <c r="R21" s="40">
        <f>SUM(R22:R23)</f>
        <v>448</v>
      </c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>
        <f>SUM(AC22:AC23)</f>
        <v>394</v>
      </c>
      <c r="AD21" s="40"/>
      <c r="AE21" s="40"/>
      <c r="AF21" s="40"/>
      <c r="AG21" s="40"/>
      <c r="AH21" s="40">
        <f>SUM(AH22)</f>
        <v>12</v>
      </c>
      <c r="AI21" s="40">
        <f>SUM(AI22:AI23)</f>
        <v>406</v>
      </c>
      <c r="AJ21" s="40"/>
      <c r="AK21" s="40"/>
      <c r="AL21" s="40"/>
      <c r="AM21" s="40"/>
      <c r="AN21" s="40"/>
      <c r="AO21" s="40"/>
      <c r="AP21" s="40">
        <f>SUM(AP22:AP23)</f>
        <v>259</v>
      </c>
      <c r="AQ21" s="40">
        <f>SUM(AQ22:AQ23)</f>
        <v>271</v>
      </c>
      <c r="AR21" s="40"/>
      <c r="AS21" s="64"/>
      <c r="AT21" s="61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>
        <f>SUM(BI22:BI23)</f>
        <v>364</v>
      </c>
      <c r="BJ21" s="40">
        <f>SUM(BJ22:BJ23)</f>
        <v>623</v>
      </c>
    </row>
    <row r="22" spans="1:62" x14ac:dyDescent="0.25">
      <c r="A22" s="29" t="s">
        <v>91</v>
      </c>
      <c r="B22" s="2" t="s">
        <v>109</v>
      </c>
      <c r="C22" s="42">
        <v>630</v>
      </c>
      <c r="D22" s="2">
        <v>6</v>
      </c>
      <c r="E22" s="2"/>
      <c r="F22" s="2">
        <v>6</v>
      </c>
      <c r="G22" s="42">
        <v>42</v>
      </c>
      <c r="H22" s="2">
        <v>6</v>
      </c>
      <c r="I22" s="2"/>
      <c r="J22" s="2">
        <v>6</v>
      </c>
      <c r="K22" s="2">
        <v>6</v>
      </c>
      <c r="L22" s="2">
        <v>12</v>
      </c>
      <c r="M22" s="2">
        <v>18</v>
      </c>
      <c r="N22" s="2">
        <v>18</v>
      </c>
      <c r="O22" s="2"/>
      <c r="P22" s="2"/>
      <c r="Q22" s="42">
        <v>168</v>
      </c>
      <c r="R22" s="42">
        <v>210</v>
      </c>
      <c r="S22" s="2">
        <v>6</v>
      </c>
      <c r="T22" s="2">
        <v>6</v>
      </c>
      <c r="U22" s="2">
        <v>6</v>
      </c>
      <c r="V22" s="2">
        <v>6</v>
      </c>
      <c r="W22" s="2">
        <v>6</v>
      </c>
      <c r="X22" s="2">
        <v>6</v>
      </c>
      <c r="Y22" s="2">
        <v>6</v>
      </c>
      <c r="Z22" s="2">
        <v>6</v>
      </c>
      <c r="AA22" s="2"/>
      <c r="AB22" s="2"/>
      <c r="AC22" s="42">
        <v>156</v>
      </c>
      <c r="AD22" s="2"/>
      <c r="AE22" s="2"/>
      <c r="AF22" s="2">
        <v>6</v>
      </c>
      <c r="AG22" s="2"/>
      <c r="AH22" s="2">
        <v>12</v>
      </c>
      <c r="AI22" s="42">
        <v>168</v>
      </c>
      <c r="AJ22" s="2">
        <v>6</v>
      </c>
      <c r="AK22" s="2">
        <v>6</v>
      </c>
      <c r="AL22" s="2">
        <v>12</v>
      </c>
      <c r="AM22" s="2">
        <v>18</v>
      </c>
      <c r="AN22" s="2"/>
      <c r="AO22" s="2"/>
      <c r="AP22" s="42">
        <v>126</v>
      </c>
      <c r="AQ22" s="42">
        <v>138</v>
      </c>
      <c r="AR22" s="55">
        <v>6</v>
      </c>
      <c r="AS22" s="65">
        <v>6</v>
      </c>
      <c r="AT22" s="60">
        <v>6</v>
      </c>
      <c r="AU22" s="2">
        <v>6</v>
      </c>
      <c r="AV22" s="2">
        <v>6</v>
      </c>
      <c r="AW22" s="2">
        <v>18</v>
      </c>
      <c r="AX22" s="2">
        <v>12</v>
      </c>
      <c r="AY22" s="2">
        <v>6</v>
      </c>
      <c r="AZ22" s="2">
        <v>12</v>
      </c>
      <c r="BA22" s="2">
        <v>6</v>
      </c>
      <c r="BB22" s="2">
        <v>6</v>
      </c>
      <c r="BC22" s="2">
        <v>12</v>
      </c>
      <c r="BD22" s="2">
        <v>6</v>
      </c>
      <c r="BE22" s="2"/>
      <c r="BF22" s="2"/>
      <c r="BG22" s="2"/>
      <c r="BH22" s="2"/>
      <c r="BI22" s="42">
        <v>126</v>
      </c>
      <c r="BJ22" s="42">
        <f>AP22+BI22</f>
        <v>252</v>
      </c>
    </row>
    <row r="23" spans="1:62" x14ac:dyDescent="0.25">
      <c r="A23" s="29" t="s">
        <v>160</v>
      </c>
      <c r="B23" s="2" t="s">
        <v>110</v>
      </c>
      <c r="C23" s="42">
        <v>847</v>
      </c>
      <c r="D23" s="2"/>
      <c r="E23" s="2"/>
      <c r="F23" s="2"/>
      <c r="G23" s="42"/>
      <c r="H23" s="2"/>
      <c r="I23" s="2"/>
      <c r="J23" s="2"/>
      <c r="K23" s="2"/>
      <c r="L23" s="2"/>
      <c r="M23" s="2"/>
      <c r="N23" s="2"/>
      <c r="O23" s="2">
        <v>35</v>
      </c>
      <c r="P23" s="2">
        <v>28</v>
      </c>
      <c r="Q23" s="42">
        <v>238</v>
      </c>
      <c r="R23" s="42">
        <v>238</v>
      </c>
      <c r="S23" s="2"/>
      <c r="T23" s="2"/>
      <c r="U23" s="2"/>
      <c r="V23" s="2"/>
      <c r="W23" s="2"/>
      <c r="X23" s="2"/>
      <c r="Y23" s="2"/>
      <c r="Z23" s="2"/>
      <c r="AA23" s="2">
        <v>35</v>
      </c>
      <c r="AB23" s="2">
        <v>28</v>
      </c>
      <c r="AC23" s="42">
        <v>238</v>
      </c>
      <c r="AD23" s="2"/>
      <c r="AE23" s="2"/>
      <c r="AF23" s="2"/>
      <c r="AG23" s="2"/>
      <c r="AH23" s="2"/>
      <c r="AI23" s="42">
        <v>238</v>
      </c>
      <c r="AJ23" s="2"/>
      <c r="AK23" s="2"/>
      <c r="AL23" s="2"/>
      <c r="AM23" s="2"/>
      <c r="AN23" s="2">
        <v>35</v>
      </c>
      <c r="AO23" s="2">
        <v>28</v>
      </c>
      <c r="AP23" s="42">
        <v>133</v>
      </c>
      <c r="AQ23" s="41">
        <v>133</v>
      </c>
      <c r="AR23" s="55"/>
      <c r="AS23" s="65"/>
      <c r="AT23" s="60" t="s">
        <v>170</v>
      </c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>
        <v>35</v>
      </c>
      <c r="BH23" s="2">
        <v>28</v>
      </c>
      <c r="BI23" s="42">
        <v>238</v>
      </c>
      <c r="BJ23" s="42">
        <f>AP23+BI23</f>
        <v>371</v>
      </c>
    </row>
    <row r="24" spans="1:62" x14ac:dyDescent="0.25">
      <c r="A24" s="47">
        <v>4</v>
      </c>
      <c r="B24" s="40" t="s">
        <v>72</v>
      </c>
      <c r="C24" s="40">
        <f>SUM(C25:C33)</f>
        <v>1050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>
        <f>SUM(R25:R33)</f>
        <v>325</v>
      </c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>
        <f>SUM(AI25:AI33)</f>
        <v>430</v>
      </c>
      <c r="AJ24" s="40"/>
      <c r="AK24" s="40"/>
      <c r="AL24" s="40"/>
      <c r="AM24" s="40"/>
      <c r="AN24" s="40"/>
      <c r="AO24" s="40"/>
      <c r="AP24" s="40"/>
      <c r="AQ24" s="40"/>
      <c r="AR24" s="40"/>
      <c r="AS24" s="64"/>
      <c r="AT24" s="61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>
        <f>SUM(BJ25:BJ33)</f>
        <v>295</v>
      </c>
    </row>
    <row r="25" spans="1:62" x14ac:dyDescent="0.25">
      <c r="A25" s="29" t="s">
        <v>92</v>
      </c>
      <c r="B25" s="2" t="s">
        <v>112</v>
      </c>
      <c r="C25" s="42">
        <v>140</v>
      </c>
      <c r="D25" s="37">
        <v>1</v>
      </c>
      <c r="E25" s="37">
        <v>1</v>
      </c>
      <c r="F25" s="37">
        <v>1</v>
      </c>
      <c r="G25" s="42"/>
      <c r="H25" s="37">
        <v>3</v>
      </c>
      <c r="I25" s="37">
        <v>1</v>
      </c>
      <c r="J25" s="37">
        <v>2</v>
      </c>
      <c r="K25" s="37">
        <v>1</v>
      </c>
      <c r="L25" s="37">
        <v>1</v>
      </c>
      <c r="M25" s="37">
        <v>2</v>
      </c>
      <c r="N25" s="2"/>
      <c r="O25" s="2"/>
      <c r="P25" s="2"/>
      <c r="Q25" s="42"/>
      <c r="R25" s="42">
        <v>53</v>
      </c>
      <c r="S25" s="2">
        <v>2</v>
      </c>
      <c r="T25" s="2">
        <v>1</v>
      </c>
      <c r="U25" s="2">
        <v>2</v>
      </c>
      <c r="V25" s="2">
        <v>1</v>
      </c>
      <c r="W25" s="2">
        <v>1</v>
      </c>
      <c r="X25" s="2">
        <v>1</v>
      </c>
      <c r="Y25" s="2">
        <v>1</v>
      </c>
      <c r="Z25" s="2">
        <v>2</v>
      </c>
      <c r="AA25" s="2"/>
      <c r="AB25" s="2"/>
      <c r="AC25" s="42"/>
      <c r="AD25" s="2">
        <v>3</v>
      </c>
      <c r="AE25" s="2">
        <v>2</v>
      </c>
      <c r="AF25" s="2">
        <v>2</v>
      </c>
      <c r="AG25" s="2">
        <v>1</v>
      </c>
      <c r="AH25" s="2"/>
      <c r="AI25" s="42">
        <v>51</v>
      </c>
      <c r="AJ25" s="2">
        <v>1</v>
      </c>
      <c r="AK25" s="2">
        <v>1</v>
      </c>
      <c r="AL25" s="2">
        <v>1</v>
      </c>
      <c r="AM25" s="2"/>
      <c r="AN25" s="2"/>
      <c r="AO25" s="2"/>
      <c r="AP25" s="42"/>
      <c r="AQ25" s="42"/>
      <c r="AR25" s="55">
        <v>4</v>
      </c>
      <c r="AS25" s="65">
        <v>3</v>
      </c>
      <c r="AT25" s="60">
        <v>2</v>
      </c>
      <c r="AU25" s="2">
        <v>2</v>
      </c>
      <c r="AV25" s="2">
        <v>2</v>
      </c>
      <c r="AW25" s="2">
        <v>1</v>
      </c>
      <c r="AX25" s="2"/>
      <c r="AY25" s="2">
        <v>4</v>
      </c>
      <c r="AZ25" s="2">
        <v>1</v>
      </c>
      <c r="BA25" s="2">
        <v>1</v>
      </c>
      <c r="BB25" s="2">
        <v>2</v>
      </c>
      <c r="BC25" s="2">
        <v>2</v>
      </c>
      <c r="BD25" s="2">
        <v>1</v>
      </c>
      <c r="BE25" s="2">
        <v>1</v>
      </c>
      <c r="BF25" s="2"/>
      <c r="BG25" s="2"/>
      <c r="BH25" s="2"/>
      <c r="BI25" s="42"/>
      <c r="BJ25" s="42">
        <v>36</v>
      </c>
    </row>
    <row r="26" spans="1:62" x14ac:dyDescent="0.25">
      <c r="A26" s="29" t="s">
        <v>93</v>
      </c>
      <c r="B26" s="2" t="s">
        <v>111</v>
      </c>
      <c r="C26" s="42">
        <v>140</v>
      </c>
      <c r="D26" s="2">
        <v>1</v>
      </c>
      <c r="E26" s="2">
        <v>1</v>
      </c>
      <c r="F26" s="2">
        <v>1</v>
      </c>
      <c r="G26" s="43"/>
      <c r="H26" s="2">
        <v>3</v>
      </c>
      <c r="I26" s="2">
        <v>1</v>
      </c>
      <c r="J26" s="2">
        <v>2</v>
      </c>
      <c r="K26" s="2">
        <v>1</v>
      </c>
      <c r="L26" s="2">
        <v>1</v>
      </c>
      <c r="M26" s="2">
        <v>1</v>
      </c>
      <c r="N26" s="2"/>
      <c r="O26" s="2"/>
      <c r="P26" s="2"/>
      <c r="Q26" s="42"/>
      <c r="R26" s="42">
        <v>52</v>
      </c>
      <c r="S26" s="2">
        <v>1</v>
      </c>
      <c r="T26" s="2">
        <v>2</v>
      </c>
      <c r="U26" s="2">
        <v>1</v>
      </c>
      <c r="V26" s="2">
        <v>1</v>
      </c>
      <c r="W26" s="2">
        <v>1</v>
      </c>
      <c r="X26" s="2">
        <v>1</v>
      </c>
      <c r="Y26" s="2">
        <v>1</v>
      </c>
      <c r="Z26" s="2">
        <v>3</v>
      </c>
      <c r="AA26" s="2"/>
      <c r="AB26" s="56"/>
      <c r="AC26" s="43"/>
      <c r="AD26" s="2">
        <v>2</v>
      </c>
      <c r="AE26" s="2">
        <v>2</v>
      </c>
      <c r="AF26" s="2">
        <v>2</v>
      </c>
      <c r="AG26" s="2">
        <v>1</v>
      </c>
      <c r="AH26" s="2"/>
      <c r="AI26" s="42">
        <v>45</v>
      </c>
      <c r="AJ26" s="2">
        <v>2</v>
      </c>
      <c r="AK26" s="2">
        <v>2</v>
      </c>
      <c r="AL26" s="2">
        <v>2</v>
      </c>
      <c r="AM26" s="56"/>
      <c r="AN26" s="56"/>
      <c r="AO26" s="56"/>
      <c r="AP26" s="43"/>
      <c r="AQ26" s="43"/>
      <c r="AR26" s="56">
        <v>2</v>
      </c>
      <c r="AS26" s="67">
        <v>2</v>
      </c>
      <c r="AT26" s="60">
        <v>2</v>
      </c>
      <c r="AU26" s="2">
        <v>3</v>
      </c>
      <c r="AV26" s="2">
        <v>2</v>
      </c>
      <c r="AW26" s="2">
        <v>1</v>
      </c>
      <c r="AX26" s="2">
        <v>2</v>
      </c>
      <c r="AY26" s="2">
        <v>2</v>
      </c>
      <c r="AZ26" s="2">
        <v>2</v>
      </c>
      <c r="BA26" s="2">
        <v>1</v>
      </c>
      <c r="BB26" s="2">
        <v>1</v>
      </c>
      <c r="BC26" s="2">
        <v>2</v>
      </c>
      <c r="BD26" s="2">
        <v>1</v>
      </c>
      <c r="BE26" s="2"/>
      <c r="BF26" s="56"/>
      <c r="BG26" s="56"/>
      <c r="BH26" s="56"/>
      <c r="BI26" s="43"/>
      <c r="BJ26" s="43">
        <v>43</v>
      </c>
    </row>
    <row r="27" spans="1:62" x14ac:dyDescent="0.25">
      <c r="A27" s="29" t="s">
        <v>94</v>
      </c>
      <c r="B27" s="2" t="s">
        <v>113</v>
      </c>
      <c r="C27" s="42">
        <v>140</v>
      </c>
      <c r="D27" s="2">
        <v>1</v>
      </c>
      <c r="E27" s="2">
        <v>1</v>
      </c>
      <c r="F27" s="2">
        <v>1</v>
      </c>
      <c r="G27" s="42"/>
      <c r="H27" s="2">
        <v>2</v>
      </c>
      <c r="I27" s="2">
        <v>2</v>
      </c>
      <c r="J27" s="2">
        <v>2</v>
      </c>
      <c r="K27" s="2">
        <v>3</v>
      </c>
      <c r="L27" s="2">
        <v>1</v>
      </c>
      <c r="M27" s="2">
        <v>1</v>
      </c>
      <c r="N27" s="2"/>
      <c r="O27" s="2"/>
      <c r="P27" s="2"/>
      <c r="Q27" s="42"/>
      <c r="R27" s="42">
        <v>51</v>
      </c>
      <c r="S27" s="2">
        <v>2</v>
      </c>
      <c r="T27" s="2">
        <v>2</v>
      </c>
      <c r="U27" s="2">
        <v>1</v>
      </c>
      <c r="V27" s="2">
        <v>1</v>
      </c>
      <c r="W27" s="2">
        <v>2</v>
      </c>
      <c r="X27" s="2">
        <v>2</v>
      </c>
      <c r="Y27" s="2">
        <v>1</v>
      </c>
      <c r="Z27" s="2">
        <v>1</v>
      </c>
      <c r="AA27" s="2"/>
      <c r="AB27" s="2"/>
      <c r="AC27" s="42"/>
      <c r="AD27" s="2">
        <v>2</v>
      </c>
      <c r="AE27" s="2">
        <v>2</v>
      </c>
      <c r="AF27" s="2">
        <v>1</v>
      </c>
      <c r="AG27" s="2"/>
      <c r="AH27" s="2"/>
      <c r="AI27" s="42">
        <v>49</v>
      </c>
      <c r="AJ27" s="2">
        <v>2</v>
      </c>
      <c r="AK27" s="2">
        <v>2</v>
      </c>
      <c r="AL27" s="2">
        <v>2</v>
      </c>
      <c r="AM27" s="2"/>
      <c r="AN27" s="2"/>
      <c r="AO27" s="2"/>
      <c r="AP27" s="42"/>
      <c r="AQ27" s="42"/>
      <c r="AR27" s="55">
        <v>2</v>
      </c>
      <c r="AS27" s="65">
        <v>2</v>
      </c>
      <c r="AT27" s="60">
        <v>2</v>
      </c>
      <c r="AU27" s="2">
        <v>2</v>
      </c>
      <c r="AV27" s="2">
        <v>2</v>
      </c>
      <c r="AW27" s="2">
        <v>1</v>
      </c>
      <c r="AX27" s="2">
        <v>2</v>
      </c>
      <c r="AY27" s="2">
        <v>1</v>
      </c>
      <c r="AZ27" s="2">
        <v>1</v>
      </c>
      <c r="BA27" s="2">
        <v>1</v>
      </c>
      <c r="BB27" s="2">
        <v>1</v>
      </c>
      <c r="BC27" s="2">
        <v>2</v>
      </c>
      <c r="BD27" s="2"/>
      <c r="BE27" s="2"/>
      <c r="BF27" s="2"/>
      <c r="BG27" s="2"/>
      <c r="BH27" s="2"/>
      <c r="BI27" s="42"/>
      <c r="BJ27" s="42">
        <v>40</v>
      </c>
    </row>
    <row r="28" spans="1:62" x14ac:dyDescent="0.25">
      <c r="A28" s="29" t="s">
        <v>162</v>
      </c>
      <c r="B28" s="2" t="s">
        <v>114</v>
      </c>
      <c r="C28" s="42">
        <v>70</v>
      </c>
      <c r="D28" s="2">
        <v>1</v>
      </c>
      <c r="E28" s="2">
        <v>1</v>
      </c>
      <c r="F28" s="2">
        <v>1</v>
      </c>
      <c r="G28" s="42"/>
      <c r="H28" s="2">
        <v>1</v>
      </c>
      <c r="I28" s="2">
        <v>1</v>
      </c>
      <c r="J28" s="2">
        <v>1</v>
      </c>
      <c r="K28" s="2">
        <v>2</v>
      </c>
      <c r="L28" s="2">
        <v>1</v>
      </c>
      <c r="M28" s="2">
        <v>1</v>
      </c>
      <c r="N28" s="2"/>
      <c r="O28" s="2"/>
      <c r="P28" s="2"/>
      <c r="Q28" s="42"/>
      <c r="R28" s="42">
        <v>34</v>
      </c>
      <c r="S28" s="2">
        <v>1</v>
      </c>
      <c r="T28" s="2">
        <v>1</v>
      </c>
      <c r="U28" s="2">
        <v>2</v>
      </c>
      <c r="V28" s="2">
        <v>1</v>
      </c>
      <c r="W28" s="2">
        <v>1</v>
      </c>
      <c r="X28" s="2">
        <v>1</v>
      </c>
      <c r="Y28" s="2">
        <v>1</v>
      </c>
      <c r="Z28" s="2">
        <v>1</v>
      </c>
      <c r="AA28" s="2"/>
      <c r="AB28" s="2"/>
      <c r="AC28" s="42"/>
      <c r="AD28" s="2">
        <v>1</v>
      </c>
      <c r="AE28" s="2">
        <v>1</v>
      </c>
      <c r="AF28" s="2">
        <v>1</v>
      </c>
      <c r="AG28" s="2"/>
      <c r="AH28" s="2"/>
      <c r="AI28" s="42">
        <v>36</v>
      </c>
      <c r="AJ28" s="2"/>
      <c r="AK28" s="2"/>
      <c r="AL28" s="2"/>
      <c r="AM28" s="2"/>
      <c r="AN28" s="2"/>
      <c r="AO28" s="2"/>
      <c r="AP28" s="42"/>
      <c r="AQ28" s="42"/>
      <c r="AR28" s="55"/>
      <c r="AS28" s="65"/>
      <c r="AT28" s="60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42"/>
      <c r="BJ28" s="42"/>
    </row>
    <row r="29" spans="1:62" x14ac:dyDescent="0.25">
      <c r="A29" s="29" t="s">
        <v>163</v>
      </c>
      <c r="B29" s="2" t="s">
        <v>115</v>
      </c>
      <c r="C29" s="42">
        <v>105</v>
      </c>
      <c r="D29" s="2"/>
      <c r="E29" s="2"/>
      <c r="F29" s="2"/>
      <c r="G29" s="42"/>
      <c r="H29" s="2"/>
      <c r="I29" s="2"/>
      <c r="J29" s="2"/>
      <c r="K29" s="2"/>
      <c r="L29" s="2"/>
      <c r="M29" s="2"/>
      <c r="N29" s="2"/>
      <c r="O29" s="2"/>
      <c r="P29" s="2"/>
      <c r="Q29" s="42"/>
      <c r="R29" s="42"/>
      <c r="S29" s="2">
        <v>1</v>
      </c>
      <c r="T29" s="2">
        <v>2</v>
      </c>
      <c r="U29" s="2">
        <v>2</v>
      </c>
      <c r="V29" s="2">
        <v>2</v>
      </c>
      <c r="W29" s="2">
        <v>1</v>
      </c>
      <c r="X29" s="2">
        <v>1</v>
      </c>
      <c r="Y29" s="2">
        <v>1</v>
      </c>
      <c r="Z29" s="2">
        <v>2</v>
      </c>
      <c r="AA29" s="2"/>
      <c r="AB29" s="2"/>
      <c r="AC29" s="42"/>
      <c r="AD29" s="2">
        <v>2</v>
      </c>
      <c r="AE29" s="2">
        <v>2</v>
      </c>
      <c r="AF29" s="2">
        <v>2</v>
      </c>
      <c r="AG29" s="2">
        <v>1</v>
      </c>
      <c r="AH29" s="2"/>
      <c r="AI29" s="42">
        <v>51</v>
      </c>
      <c r="AJ29" s="2">
        <v>3</v>
      </c>
      <c r="AK29" s="2">
        <v>2</v>
      </c>
      <c r="AL29" s="2">
        <v>2</v>
      </c>
      <c r="AM29" s="2"/>
      <c r="AN29" s="2"/>
      <c r="AO29" s="2"/>
      <c r="AP29" s="42"/>
      <c r="AQ29" s="42"/>
      <c r="AR29" s="55">
        <v>2</v>
      </c>
      <c r="AS29" s="65">
        <v>2</v>
      </c>
      <c r="AT29" s="60">
        <v>2</v>
      </c>
      <c r="AU29" s="2">
        <v>2</v>
      </c>
      <c r="AV29" s="2">
        <v>4</v>
      </c>
      <c r="AW29" s="2">
        <v>1</v>
      </c>
      <c r="AX29" s="2">
        <v>3</v>
      </c>
      <c r="AY29" s="2">
        <v>2</v>
      </c>
      <c r="AZ29" s="2">
        <v>2</v>
      </c>
      <c r="BA29" s="2">
        <v>2</v>
      </c>
      <c r="BB29" s="2">
        <v>2</v>
      </c>
      <c r="BC29" s="2">
        <v>2</v>
      </c>
      <c r="BD29" s="2">
        <v>1</v>
      </c>
      <c r="BE29" s="2">
        <v>2</v>
      </c>
      <c r="BF29" s="2"/>
      <c r="BG29" s="2"/>
      <c r="BH29" s="2"/>
      <c r="BI29" s="42"/>
      <c r="BJ29" s="42">
        <v>54</v>
      </c>
    </row>
    <row r="30" spans="1:62" x14ac:dyDescent="0.25">
      <c r="A30" s="29" t="s">
        <v>164</v>
      </c>
      <c r="B30" s="2" t="s">
        <v>116</v>
      </c>
      <c r="C30" s="42">
        <v>70</v>
      </c>
      <c r="D30" s="2">
        <v>1</v>
      </c>
      <c r="E30" s="2">
        <v>1</v>
      </c>
      <c r="F30" s="2">
        <v>1</v>
      </c>
      <c r="G30" s="40"/>
      <c r="H30" s="2">
        <v>1</v>
      </c>
      <c r="I30" s="2">
        <v>2</v>
      </c>
      <c r="J30" s="2">
        <v>1</v>
      </c>
      <c r="K30" s="2">
        <v>1</v>
      </c>
      <c r="L30" s="2">
        <v>1</v>
      </c>
      <c r="M30" s="2">
        <v>1</v>
      </c>
      <c r="N30" s="2"/>
      <c r="O30" s="2"/>
      <c r="P30" s="2"/>
      <c r="Q30" s="42"/>
      <c r="R30" s="42">
        <v>33</v>
      </c>
      <c r="S30" s="2">
        <v>2</v>
      </c>
      <c r="T30" s="2">
        <v>2</v>
      </c>
      <c r="U30" s="2">
        <v>1</v>
      </c>
      <c r="V30" s="2">
        <v>1</v>
      </c>
      <c r="W30" s="2">
        <v>1</v>
      </c>
      <c r="X30" s="2">
        <v>2</v>
      </c>
      <c r="Y30" s="2">
        <v>1</v>
      </c>
      <c r="Z30" s="2">
        <v>1</v>
      </c>
      <c r="AA30" s="2"/>
      <c r="AB30" s="54"/>
      <c r="AC30" s="50"/>
      <c r="AD30" s="2"/>
      <c r="AE30" s="2"/>
      <c r="AF30" s="2"/>
      <c r="AG30" s="2"/>
      <c r="AH30" s="2"/>
      <c r="AI30" s="42">
        <v>37</v>
      </c>
      <c r="AJ30" s="2"/>
      <c r="AK30" s="2"/>
      <c r="AL30" s="2"/>
      <c r="AM30" s="54"/>
      <c r="AN30" s="54"/>
      <c r="AO30" s="54"/>
      <c r="AP30" s="40"/>
      <c r="AQ30" s="40"/>
      <c r="AR30" s="54"/>
      <c r="AS30" s="66"/>
      <c r="AT30" s="62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40"/>
      <c r="BJ30" s="40"/>
    </row>
    <row r="31" spans="1:62" x14ac:dyDescent="0.25">
      <c r="A31" s="29" t="s">
        <v>161</v>
      </c>
      <c r="B31" s="2" t="s">
        <v>117</v>
      </c>
      <c r="C31" s="42">
        <v>70</v>
      </c>
      <c r="D31" s="2">
        <v>1</v>
      </c>
      <c r="E31" s="2">
        <v>1</v>
      </c>
      <c r="F31" s="2">
        <v>1</v>
      </c>
      <c r="G31" s="42"/>
      <c r="H31" s="2">
        <v>1</v>
      </c>
      <c r="I31" s="2">
        <v>3</v>
      </c>
      <c r="J31" s="2">
        <v>1</v>
      </c>
      <c r="K31" s="2">
        <v>1</v>
      </c>
      <c r="L31" s="2">
        <v>1</v>
      </c>
      <c r="M31" s="2"/>
      <c r="N31" s="2"/>
      <c r="O31" s="2"/>
      <c r="P31" s="2"/>
      <c r="Q31" s="42"/>
      <c r="R31" s="42">
        <v>33</v>
      </c>
      <c r="S31" s="2">
        <v>1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1</v>
      </c>
      <c r="Z31" s="2">
        <v>2</v>
      </c>
      <c r="AA31" s="2"/>
      <c r="AB31" s="55"/>
      <c r="AC31" s="51"/>
      <c r="AD31" s="2">
        <v>2</v>
      </c>
      <c r="AE31" s="2">
        <v>1</v>
      </c>
      <c r="AF31" s="2">
        <v>1</v>
      </c>
      <c r="AG31" s="2">
        <v>1</v>
      </c>
      <c r="AH31" s="2"/>
      <c r="AI31" s="42">
        <v>37</v>
      </c>
      <c r="AJ31" s="2"/>
      <c r="AK31" s="2"/>
      <c r="AL31" s="2"/>
      <c r="AM31" s="2"/>
      <c r="AN31" s="2"/>
      <c r="AO31" s="2"/>
      <c r="AP31" s="42"/>
      <c r="AQ31" s="42"/>
      <c r="AR31" s="55"/>
      <c r="AS31" s="65"/>
      <c r="AT31" s="60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42"/>
      <c r="BJ31" s="42"/>
    </row>
    <row r="32" spans="1:62" x14ac:dyDescent="0.25">
      <c r="A32" s="29" t="s">
        <v>165</v>
      </c>
      <c r="B32" s="2" t="s">
        <v>118</v>
      </c>
      <c r="C32" s="42">
        <v>210</v>
      </c>
      <c r="D32" s="2">
        <v>3</v>
      </c>
      <c r="E32" s="2">
        <v>1</v>
      </c>
      <c r="F32" s="2">
        <v>1</v>
      </c>
      <c r="G32" s="42"/>
      <c r="H32" s="2">
        <v>2</v>
      </c>
      <c r="I32" s="2">
        <v>5</v>
      </c>
      <c r="J32" s="2">
        <v>4</v>
      </c>
      <c r="K32" s="2">
        <v>2</v>
      </c>
      <c r="L32" s="2">
        <v>1</v>
      </c>
      <c r="M32" s="2"/>
      <c r="N32" s="2"/>
      <c r="O32" s="2"/>
      <c r="P32" s="2"/>
      <c r="Q32" s="42"/>
      <c r="R32" s="42">
        <v>69</v>
      </c>
      <c r="S32" s="2">
        <v>2</v>
      </c>
      <c r="T32" s="2">
        <v>2</v>
      </c>
      <c r="U32" s="2">
        <v>3</v>
      </c>
      <c r="V32" s="2">
        <v>2</v>
      </c>
      <c r="W32" s="2">
        <v>2</v>
      </c>
      <c r="X32" s="2">
        <v>2</v>
      </c>
      <c r="Y32" s="2">
        <v>3</v>
      </c>
      <c r="Z32" s="2">
        <v>2</v>
      </c>
      <c r="AA32" s="2"/>
      <c r="AB32" s="2"/>
      <c r="AC32" s="42"/>
      <c r="AD32" s="2">
        <v>1</v>
      </c>
      <c r="AE32" s="2">
        <v>3</v>
      </c>
      <c r="AF32" s="2">
        <v>1</v>
      </c>
      <c r="AG32" s="2">
        <v>2</v>
      </c>
      <c r="AH32" s="2"/>
      <c r="AI32" s="42">
        <v>71</v>
      </c>
      <c r="AJ32" s="2">
        <v>3</v>
      </c>
      <c r="AK32" s="2">
        <v>4</v>
      </c>
      <c r="AL32" s="2">
        <v>2</v>
      </c>
      <c r="AM32" s="2"/>
      <c r="AN32" s="2"/>
      <c r="AO32" s="2"/>
      <c r="AP32" s="42"/>
      <c r="AQ32" s="42"/>
      <c r="AR32" s="55">
        <v>4</v>
      </c>
      <c r="AS32" s="65">
        <v>4</v>
      </c>
      <c r="AT32" s="60">
        <v>3</v>
      </c>
      <c r="AU32" s="2">
        <v>3</v>
      </c>
      <c r="AV32" s="2">
        <v>2</v>
      </c>
      <c r="AW32" s="2">
        <v>1</v>
      </c>
      <c r="AX32" s="2">
        <v>1</v>
      </c>
      <c r="AY32" s="2">
        <v>5</v>
      </c>
      <c r="AZ32" s="2">
        <v>2</v>
      </c>
      <c r="BA32" s="2">
        <v>2</v>
      </c>
      <c r="BB32" s="2">
        <v>2</v>
      </c>
      <c r="BC32" s="2">
        <v>2</v>
      </c>
      <c r="BD32" s="2">
        <v>7</v>
      </c>
      <c r="BE32" s="2">
        <v>7</v>
      </c>
      <c r="BF32" s="2"/>
      <c r="BG32" s="2"/>
      <c r="BH32" s="2"/>
      <c r="BI32" s="42"/>
      <c r="BJ32" s="42">
        <v>70</v>
      </c>
    </row>
    <row r="33" spans="1:62" x14ac:dyDescent="0.25">
      <c r="A33" s="29" t="s">
        <v>166</v>
      </c>
      <c r="B33" s="2" t="s">
        <v>119</v>
      </c>
      <c r="C33" s="42">
        <v>105</v>
      </c>
      <c r="D33" s="2"/>
      <c r="E33" s="2"/>
      <c r="F33" s="2"/>
      <c r="G33" s="42"/>
      <c r="H33" s="2"/>
      <c r="I33" s="2"/>
      <c r="J33" s="2"/>
      <c r="K33" s="2"/>
      <c r="L33" s="2"/>
      <c r="M33" s="2"/>
      <c r="N33" s="2"/>
      <c r="O33" s="2"/>
      <c r="P33" s="2"/>
      <c r="Q33" s="42"/>
      <c r="R33" s="42"/>
      <c r="S33" s="2">
        <v>2</v>
      </c>
      <c r="T33" s="2">
        <v>1</v>
      </c>
      <c r="U33" s="2">
        <v>2</v>
      </c>
      <c r="V33" s="2">
        <v>2</v>
      </c>
      <c r="W33" s="2">
        <v>1</v>
      </c>
      <c r="X33" s="2">
        <v>1</v>
      </c>
      <c r="Y33" s="2">
        <v>2</v>
      </c>
      <c r="Z33" s="2">
        <v>2</v>
      </c>
      <c r="AA33" s="2"/>
      <c r="AB33" s="2"/>
      <c r="AC33" s="42"/>
      <c r="AD33" s="2">
        <v>2</v>
      </c>
      <c r="AE33" s="2">
        <v>2</v>
      </c>
      <c r="AF33" s="2">
        <v>1</v>
      </c>
      <c r="AG33" s="2"/>
      <c r="AH33" s="2"/>
      <c r="AI33" s="42">
        <v>53</v>
      </c>
      <c r="AJ33" s="2">
        <v>5</v>
      </c>
      <c r="AK33" s="2">
        <v>2</v>
      </c>
      <c r="AL33" s="2">
        <v>1</v>
      </c>
      <c r="AM33" s="2"/>
      <c r="AN33" s="2"/>
      <c r="AO33" s="2"/>
      <c r="AP33" s="42"/>
      <c r="AQ33" s="42"/>
      <c r="AR33" s="55">
        <v>3</v>
      </c>
      <c r="AS33" s="65">
        <v>2</v>
      </c>
      <c r="AT33" s="60">
        <v>2</v>
      </c>
      <c r="AU33" s="2">
        <v>2</v>
      </c>
      <c r="AV33" s="2">
        <v>1</v>
      </c>
      <c r="AW33" s="2">
        <v>1</v>
      </c>
      <c r="AX33" s="2">
        <v>1</v>
      </c>
      <c r="AY33" s="2">
        <v>2</v>
      </c>
      <c r="AZ33" s="2">
        <v>2</v>
      </c>
      <c r="BA33" s="2">
        <v>2</v>
      </c>
      <c r="BB33" s="2">
        <v>1</v>
      </c>
      <c r="BC33" s="2">
        <v>2</v>
      </c>
      <c r="BD33" s="2">
        <v>5</v>
      </c>
      <c r="BE33" s="2">
        <v>6</v>
      </c>
      <c r="BF33" s="2"/>
      <c r="BG33" s="2"/>
      <c r="BH33" s="2"/>
      <c r="BI33" s="42"/>
      <c r="BJ33" s="42">
        <v>52</v>
      </c>
    </row>
    <row r="34" spans="1:62" s="57" customFormat="1" x14ac:dyDescent="0.25">
      <c r="A34" s="49" t="s">
        <v>95</v>
      </c>
      <c r="B34" s="40" t="s">
        <v>120</v>
      </c>
      <c r="C34" s="40">
        <v>279</v>
      </c>
      <c r="D34" s="41">
        <v>3</v>
      </c>
      <c r="E34" s="41">
        <v>3</v>
      </c>
      <c r="F34" s="41">
        <v>3</v>
      </c>
      <c r="G34" s="41"/>
      <c r="H34" s="41">
        <v>3</v>
      </c>
      <c r="I34" s="41">
        <v>3</v>
      </c>
      <c r="J34" s="41">
        <v>3</v>
      </c>
      <c r="K34" s="41">
        <v>3</v>
      </c>
      <c r="L34" s="41">
        <v>3</v>
      </c>
      <c r="M34" s="41">
        <v>3</v>
      </c>
      <c r="N34" s="41">
        <v>3</v>
      </c>
      <c r="O34" s="40"/>
      <c r="P34" s="40"/>
      <c r="Q34" s="40"/>
      <c r="R34" s="40">
        <v>99</v>
      </c>
      <c r="S34" s="41">
        <v>3</v>
      </c>
      <c r="T34" s="41">
        <v>3</v>
      </c>
      <c r="U34" s="41">
        <v>3</v>
      </c>
      <c r="V34" s="41">
        <v>3</v>
      </c>
      <c r="W34" s="41">
        <v>3</v>
      </c>
      <c r="X34" s="41">
        <v>3</v>
      </c>
      <c r="Y34" s="41">
        <v>3</v>
      </c>
      <c r="Z34" s="41">
        <v>3</v>
      </c>
      <c r="AA34" s="41"/>
      <c r="AB34" s="40"/>
      <c r="AC34" s="40"/>
      <c r="AD34" s="41">
        <v>3</v>
      </c>
      <c r="AE34" s="41">
        <v>3</v>
      </c>
      <c r="AF34" s="41">
        <v>3</v>
      </c>
      <c r="AG34" s="41">
        <v>3</v>
      </c>
      <c r="AH34" s="40"/>
      <c r="AI34" s="40">
        <v>99</v>
      </c>
      <c r="AJ34" s="41">
        <v>3</v>
      </c>
      <c r="AK34" s="41">
        <v>3</v>
      </c>
      <c r="AL34" s="41">
        <v>3</v>
      </c>
      <c r="AM34" s="41">
        <v>3</v>
      </c>
      <c r="AN34" s="41"/>
      <c r="AO34" s="40"/>
      <c r="AP34" s="40"/>
      <c r="AQ34" s="40"/>
      <c r="AR34" s="41">
        <v>3</v>
      </c>
      <c r="AS34" s="74">
        <v>3</v>
      </c>
      <c r="AT34" s="75">
        <v>3</v>
      </c>
      <c r="AU34" s="41">
        <v>3</v>
      </c>
      <c r="AV34" s="41">
        <v>3</v>
      </c>
      <c r="AW34" s="41">
        <v>3</v>
      </c>
      <c r="AX34" s="41">
        <v>3</v>
      </c>
      <c r="AY34" s="41">
        <v>3</v>
      </c>
      <c r="AZ34" s="41">
        <v>3</v>
      </c>
      <c r="BA34" s="41">
        <v>3</v>
      </c>
      <c r="BB34" s="41">
        <v>3</v>
      </c>
      <c r="BC34" s="41">
        <v>3</v>
      </c>
      <c r="BD34" s="41">
        <v>3</v>
      </c>
      <c r="BE34" s="41">
        <v>3</v>
      </c>
      <c r="BF34" s="40"/>
      <c r="BG34" s="40"/>
      <c r="BH34" s="40"/>
      <c r="BI34" s="40"/>
      <c r="BJ34" s="40">
        <v>81</v>
      </c>
    </row>
    <row r="35" spans="1:62" x14ac:dyDescent="0.25">
      <c r="A35" s="49" t="s">
        <v>167</v>
      </c>
      <c r="B35" s="40" t="s">
        <v>84</v>
      </c>
      <c r="C35" s="40">
        <f>SUM(C36:C39)</f>
        <v>594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>
        <f>SUM(R36:R38)</f>
        <v>197</v>
      </c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>
        <f>SUM(AI36:AI39)</f>
        <v>219</v>
      </c>
      <c r="AJ35" s="40"/>
      <c r="AK35" s="40"/>
      <c r="AL35" s="40"/>
      <c r="AM35" s="40"/>
      <c r="AN35" s="40"/>
      <c r="AO35" s="40"/>
      <c r="AP35" s="40"/>
      <c r="AQ35" s="40"/>
      <c r="AR35" s="40"/>
      <c r="AS35" s="64"/>
      <c r="AT35" s="68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0"/>
      <c r="BG35" s="40"/>
      <c r="BH35" s="40"/>
      <c r="BI35" s="40"/>
      <c r="BJ35" s="40">
        <f>SUM(BJ36:BJ39)</f>
        <v>178</v>
      </c>
    </row>
    <row r="36" spans="1:62" x14ac:dyDescent="0.25">
      <c r="A36" s="29" t="s">
        <v>107</v>
      </c>
      <c r="B36" s="2" t="s">
        <v>121</v>
      </c>
      <c r="C36" s="42">
        <v>245</v>
      </c>
      <c r="D36" s="2">
        <v>3</v>
      </c>
      <c r="E36" s="2">
        <v>1</v>
      </c>
      <c r="F36" s="2">
        <v>2</v>
      </c>
      <c r="G36" s="42"/>
      <c r="H36" s="2">
        <v>3</v>
      </c>
      <c r="I36" s="2">
        <v>5</v>
      </c>
      <c r="J36" s="2">
        <v>5</v>
      </c>
      <c r="K36" s="2">
        <v>4</v>
      </c>
      <c r="L36" s="2">
        <v>1</v>
      </c>
      <c r="M36" s="2"/>
      <c r="N36" s="2"/>
      <c r="O36" s="2"/>
      <c r="P36" s="2"/>
      <c r="Q36" s="42"/>
      <c r="R36" s="42">
        <v>93</v>
      </c>
      <c r="S36" s="2">
        <v>2</v>
      </c>
      <c r="T36" s="2">
        <v>2</v>
      </c>
      <c r="U36" s="2">
        <v>1</v>
      </c>
      <c r="V36" s="2">
        <v>3</v>
      </c>
      <c r="W36" s="2">
        <v>2</v>
      </c>
      <c r="X36" s="2">
        <v>2</v>
      </c>
      <c r="Y36" s="2">
        <v>4</v>
      </c>
      <c r="Z36" s="2">
        <v>1</v>
      </c>
      <c r="AA36" s="2"/>
      <c r="AB36" s="2"/>
      <c r="AC36" s="42"/>
      <c r="AD36" s="2">
        <v>3</v>
      </c>
      <c r="AE36" s="2">
        <v>3</v>
      </c>
      <c r="AF36" s="2">
        <v>1</v>
      </c>
      <c r="AG36" s="2">
        <v>3</v>
      </c>
      <c r="AH36" s="2"/>
      <c r="AI36" s="42">
        <v>77</v>
      </c>
      <c r="AJ36" s="2">
        <v>4</v>
      </c>
      <c r="AK36" s="2">
        <v>5</v>
      </c>
      <c r="AL36" s="2">
        <v>3</v>
      </c>
      <c r="AM36" s="2"/>
      <c r="AN36" s="2"/>
      <c r="AO36" s="2"/>
      <c r="AP36" s="42"/>
      <c r="AQ36" s="42"/>
      <c r="AR36" s="55">
        <v>4</v>
      </c>
      <c r="AS36" s="65">
        <v>5</v>
      </c>
      <c r="AT36" s="60">
        <v>2</v>
      </c>
      <c r="AU36" s="2">
        <v>2</v>
      </c>
      <c r="AV36" s="2">
        <v>1</v>
      </c>
      <c r="AW36" s="2">
        <v>1</v>
      </c>
      <c r="AX36" s="2">
        <v>1</v>
      </c>
      <c r="AY36" s="2">
        <v>3</v>
      </c>
      <c r="AZ36" s="2">
        <v>2</v>
      </c>
      <c r="BA36" s="2">
        <v>2</v>
      </c>
      <c r="BB36" s="2">
        <v>4</v>
      </c>
      <c r="BC36" s="2">
        <v>4</v>
      </c>
      <c r="BD36" s="2">
        <v>6</v>
      </c>
      <c r="BE36" s="2">
        <v>6</v>
      </c>
      <c r="BF36" s="2"/>
      <c r="BG36" s="2"/>
      <c r="BH36" s="2"/>
      <c r="BI36" s="42"/>
      <c r="BJ36" s="42">
        <v>75</v>
      </c>
    </row>
    <row r="37" spans="1:62" x14ac:dyDescent="0.25">
      <c r="A37" s="29" t="s">
        <v>108</v>
      </c>
      <c r="B37" s="2" t="s">
        <v>122</v>
      </c>
      <c r="C37" s="42">
        <v>140</v>
      </c>
      <c r="D37" s="2">
        <v>1</v>
      </c>
      <c r="E37" s="2">
        <v>1</v>
      </c>
      <c r="F37" s="2">
        <v>1</v>
      </c>
      <c r="G37" s="42"/>
      <c r="H37" s="2">
        <v>2</v>
      </c>
      <c r="I37" s="2">
        <v>4</v>
      </c>
      <c r="J37" s="2">
        <v>2</v>
      </c>
      <c r="K37" s="2">
        <v>4</v>
      </c>
      <c r="L37" s="2">
        <v>1</v>
      </c>
      <c r="M37" s="2"/>
      <c r="N37" s="2"/>
      <c r="O37" s="2"/>
      <c r="P37" s="2"/>
      <c r="Q37" s="42"/>
      <c r="R37" s="42">
        <v>53</v>
      </c>
      <c r="S37" s="2">
        <v>1</v>
      </c>
      <c r="T37" s="2">
        <v>1</v>
      </c>
      <c r="U37" s="2">
        <v>2</v>
      </c>
      <c r="V37" s="2">
        <v>1</v>
      </c>
      <c r="W37" s="2">
        <v>3</v>
      </c>
      <c r="X37" s="2">
        <v>3</v>
      </c>
      <c r="Y37" s="2">
        <v>2</v>
      </c>
      <c r="Z37" s="2">
        <v>1</v>
      </c>
      <c r="AA37" s="2"/>
      <c r="AB37" s="2"/>
      <c r="AC37" s="42"/>
      <c r="AD37" s="2">
        <v>1</v>
      </c>
      <c r="AE37" s="2">
        <v>1</v>
      </c>
      <c r="AF37" s="2">
        <v>1</v>
      </c>
      <c r="AG37" s="2"/>
      <c r="AH37" s="2"/>
      <c r="AI37" s="42">
        <v>51</v>
      </c>
      <c r="AJ37" s="2">
        <v>1</v>
      </c>
      <c r="AK37" s="2">
        <v>2</v>
      </c>
      <c r="AL37" s="2">
        <v>1</v>
      </c>
      <c r="AM37" s="2">
        <v>2</v>
      </c>
      <c r="AN37" s="2"/>
      <c r="AO37" s="2"/>
      <c r="AP37" s="42"/>
      <c r="AQ37" s="42"/>
      <c r="AR37" s="55">
        <v>2</v>
      </c>
      <c r="AS37" s="65">
        <v>1</v>
      </c>
      <c r="AT37" s="60">
        <v>2</v>
      </c>
      <c r="AU37" s="2">
        <v>2</v>
      </c>
      <c r="AV37" s="2">
        <v>1</v>
      </c>
      <c r="AW37" s="2">
        <v>1</v>
      </c>
      <c r="AX37" s="2">
        <v>1</v>
      </c>
      <c r="AY37" s="2">
        <v>2</v>
      </c>
      <c r="AZ37" s="2">
        <v>2</v>
      </c>
      <c r="BA37" s="2">
        <v>1</v>
      </c>
      <c r="BB37" s="2">
        <v>2</v>
      </c>
      <c r="BC37" s="2">
        <v>1</v>
      </c>
      <c r="BD37" s="2"/>
      <c r="BE37" s="2"/>
      <c r="BF37" s="2"/>
      <c r="BG37" s="2"/>
      <c r="BH37" s="2"/>
      <c r="BI37" s="42"/>
      <c r="BJ37" s="42">
        <v>36</v>
      </c>
    </row>
    <row r="38" spans="1:62" x14ac:dyDescent="0.25">
      <c r="A38" s="29" t="s">
        <v>182</v>
      </c>
      <c r="B38" s="2" t="s">
        <v>123</v>
      </c>
      <c r="C38" s="42">
        <v>122</v>
      </c>
      <c r="D38" s="2">
        <v>1</v>
      </c>
      <c r="E38" s="2">
        <v>1</v>
      </c>
      <c r="F38" s="2">
        <v>1</v>
      </c>
      <c r="G38" s="42"/>
      <c r="H38" s="2">
        <v>2</v>
      </c>
      <c r="I38" s="2">
        <v>3</v>
      </c>
      <c r="J38" s="2">
        <v>2</v>
      </c>
      <c r="K38" s="2">
        <v>3</v>
      </c>
      <c r="L38" s="2">
        <v>1</v>
      </c>
      <c r="M38" s="2"/>
      <c r="N38" s="2"/>
      <c r="O38" s="2"/>
      <c r="P38" s="2"/>
      <c r="Q38" s="42"/>
      <c r="R38" s="42">
        <v>51</v>
      </c>
      <c r="S38" s="2">
        <v>1</v>
      </c>
      <c r="T38" s="2">
        <v>1</v>
      </c>
      <c r="U38" s="2">
        <v>1</v>
      </c>
      <c r="V38" s="2">
        <v>1</v>
      </c>
      <c r="W38" s="2">
        <v>1</v>
      </c>
      <c r="X38" s="2">
        <v>1</v>
      </c>
      <c r="Y38" s="2">
        <v>2</v>
      </c>
      <c r="Z38" s="2">
        <v>2</v>
      </c>
      <c r="AA38" s="2"/>
      <c r="AB38" s="2"/>
      <c r="AC38" s="42"/>
      <c r="AD38" s="2">
        <v>1</v>
      </c>
      <c r="AE38" s="2">
        <v>1</v>
      </c>
      <c r="AF38" s="2">
        <v>1</v>
      </c>
      <c r="AG38" s="2">
        <v>1</v>
      </c>
      <c r="AH38" s="2"/>
      <c r="AI38" s="42">
        <v>39</v>
      </c>
      <c r="AJ38" s="2">
        <v>1</v>
      </c>
      <c r="AK38" s="2">
        <v>2</v>
      </c>
      <c r="AL38" s="2">
        <v>1</v>
      </c>
      <c r="AM38" s="2">
        <v>1</v>
      </c>
      <c r="AN38" s="2"/>
      <c r="AO38" s="2"/>
      <c r="AP38" s="42"/>
      <c r="AQ38" s="42"/>
      <c r="AR38" s="55">
        <v>1</v>
      </c>
      <c r="AS38" s="65">
        <v>1</v>
      </c>
      <c r="AT38" s="60">
        <v>2</v>
      </c>
      <c r="AU38" s="2">
        <v>2</v>
      </c>
      <c r="AV38" s="2">
        <v>1</v>
      </c>
      <c r="AW38" s="2">
        <v>1</v>
      </c>
      <c r="AX38" s="2">
        <v>1</v>
      </c>
      <c r="AY38" s="2">
        <v>2</v>
      </c>
      <c r="AZ38" s="2">
        <v>2</v>
      </c>
      <c r="BA38" s="2">
        <v>2</v>
      </c>
      <c r="BB38" s="2">
        <v>2</v>
      </c>
      <c r="BC38" s="2"/>
      <c r="BD38" s="2"/>
      <c r="BE38" s="2"/>
      <c r="BF38" s="2"/>
      <c r="BG38" s="2"/>
      <c r="BH38" s="2"/>
      <c r="BI38" s="42"/>
      <c r="BJ38" s="42">
        <v>32</v>
      </c>
    </row>
    <row r="39" spans="1:62" x14ac:dyDescent="0.25">
      <c r="A39" s="29" t="s">
        <v>183</v>
      </c>
      <c r="B39" s="2" t="s">
        <v>124</v>
      </c>
      <c r="C39" s="42">
        <v>87</v>
      </c>
      <c r="D39" s="2"/>
      <c r="E39" s="2"/>
      <c r="F39" s="2"/>
      <c r="G39" s="40"/>
      <c r="H39" s="2"/>
      <c r="I39" s="2"/>
      <c r="J39" s="2"/>
      <c r="K39" s="2"/>
      <c r="L39" s="2"/>
      <c r="M39" s="2"/>
      <c r="N39" s="2"/>
      <c r="O39" s="2"/>
      <c r="P39" s="2"/>
      <c r="Q39" s="42"/>
      <c r="R39" s="42"/>
      <c r="S39" s="2">
        <v>1</v>
      </c>
      <c r="T39" s="2">
        <v>1</v>
      </c>
      <c r="U39" s="2">
        <v>1</v>
      </c>
      <c r="V39" s="2">
        <v>2</v>
      </c>
      <c r="W39" s="2">
        <v>2</v>
      </c>
      <c r="X39" s="2">
        <v>2</v>
      </c>
      <c r="Y39" s="2">
        <v>2</v>
      </c>
      <c r="Z39" s="2">
        <v>1</v>
      </c>
      <c r="AA39" s="2"/>
      <c r="AB39" s="54"/>
      <c r="AC39" s="40"/>
      <c r="AD39" s="2">
        <v>3</v>
      </c>
      <c r="AE39" s="2">
        <v>2</v>
      </c>
      <c r="AF39" s="2">
        <v>1</v>
      </c>
      <c r="AG39" s="2"/>
      <c r="AH39" s="2"/>
      <c r="AI39" s="42">
        <v>52</v>
      </c>
      <c r="AJ39" s="2">
        <v>1</v>
      </c>
      <c r="AK39" s="2">
        <v>2</v>
      </c>
      <c r="AL39" s="2">
        <v>1</v>
      </c>
      <c r="AM39" s="2">
        <v>2</v>
      </c>
      <c r="AN39" s="54"/>
      <c r="AO39" s="54"/>
      <c r="AP39" s="40"/>
      <c r="AQ39" s="40"/>
      <c r="AR39" s="54">
        <v>2</v>
      </c>
      <c r="AS39" s="66">
        <v>1</v>
      </c>
      <c r="AT39" s="60">
        <v>3</v>
      </c>
      <c r="AU39" s="2">
        <v>2</v>
      </c>
      <c r="AV39" s="2">
        <v>1</v>
      </c>
      <c r="AW39" s="2">
        <v>1</v>
      </c>
      <c r="AX39" s="2">
        <v>1</v>
      </c>
      <c r="AY39" s="2">
        <v>2</v>
      </c>
      <c r="AZ39" s="2">
        <v>2</v>
      </c>
      <c r="BA39" s="2">
        <v>2</v>
      </c>
      <c r="BB39" s="2"/>
      <c r="BC39" s="2"/>
      <c r="BD39" s="2"/>
      <c r="BE39" s="2"/>
      <c r="BF39" s="54"/>
      <c r="BG39" s="54"/>
      <c r="BH39" s="54"/>
      <c r="BI39" s="40"/>
      <c r="BJ39" s="41">
        <v>35</v>
      </c>
    </row>
    <row r="40" spans="1:62" s="57" customFormat="1" ht="30" x14ac:dyDescent="0.25">
      <c r="A40" s="49" t="s">
        <v>181</v>
      </c>
      <c r="B40" s="43" t="s">
        <v>125</v>
      </c>
      <c r="C40" s="40">
        <f>SUM(C41)</f>
        <v>105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>
        <f>SUM(R41)</f>
        <v>68</v>
      </c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>
        <f>SUM(AI41)</f>
        <v>37</v>
      </c>
      <c r="AJ40" s="40"/>
      <c r="AK40" s="40"/>
      <c r="AL40" s="40"/>
      <c r="AM40" s="40"/>
      <c r="AN40" s="40"/>
      <c r="AO40" s="40"/>
      <c r="AP40" s="40"/>
      <c r="AQ40" s="40"/>
      <c r="AR40" s="40"/>
      <c r="AS40" s="64"/>
      <c r="AT40" s="61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</row>
    <row r="41" spans="1:62" x14ac:dyDescent="0.25">
      <c r="A41" s="29" t="s">
        <v>184</v>
      </c>
      <c r="B41" s="2" t="s">
        <v>126</v>
      </c>
      <c r="C41" s="42">
        <v>105</v>
      </c>
      <c r="D41" s="2"/>
      <c r="E41" s="2">
        <v>1</v>
      </c>
      <c r="F41" s="2">
        <v>1</v>
      </c>
      <c r="G41" s="42"/>
      <c r="H41" s="2">
        <v>3</v>
      </c>
      <c r="I41" s="2">
        <v>6</v>
      </c>
      <c r="J41" s="2">
        <v>3</v>
      </c>
      <c r="K41" s="2">
        <v>3</v>
      </c>
      <c r="L41" s="2">
        <v>1</v>
      </c>
      <c r="M41" s="2"/>
      <c r="N41" s="2"/>
      <c r="O41" s="2"/>
      <c r="P41" s="2"/>
      <c r="Q41" s="42"/>
      <c r="R41" s="42">
        <v>68</v>
      </c>
      <c r="S41" s="2">
        <v>1</v>
      </c>
      <c r="T41" s="2">
        <v>1</v>
      </c>
      <c r="U41" s="2">
        <v>1</v>
      </c>
      <c r="V41" s="2">
        <v>1</v>
      </c>
      <c r="W41" s="2">
        <v>2</v>
      </c>
      <c r="X41" s="2">
        <v>2</v>
      </c>
      <c r="Y41" s="2">
        <v>1</v>
      </c>
      <c r="Z41" s="2">
        <v>1</v>
      </c>
      <c r="AA41" s="2"/>
      <c r="AB41" s="2"/>
      <c r="AC41" s="42"/>
      <c r="AD41" s="2">
        <v>1</v>
      </c>
      <c r="AE41" s="2">
        <v>1</v>
      </c>
      <c r="AF41" s="2">
        <v>1</v>
      </c>
      <c r="AG41" s="2"/>
      <c r="AH41" s="2"/>
      <c r="AI41" s="42">
        <v>37</v>
      </c>
      <c r="AJ41" s="2"/>
      <c r="AK41" s="2"/>
      <c r="AL41" s="2"/>
      <c r="AM41" s="2"/>
      <c r="AN41" s="2"/>
      <c r="AO41" s="2"/>
      <c r="AP41" s="42"/>
      <c r="AQ41" s="42"/>
      <c r="AR41" s="55"/>
      <c r="AS41" s="65"/>
      <c r="AT41" s="60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41"/>
      <c r="BJ41" s="41"/>
    </row>
    <row r="42" spans="1:62" ht="30" x14ac:dyDescent="0.25">
      <c r="A42" s="52">
        <v>8</v>
      </c>
      <c r="B42" s="21" t="s">
        <v>138</v>
      </c>
      <c r="C42" s="42">
        <v>35</v>
      </c>
      <c r="D42" s="2"/>
      <c r="E42" s="2"/>
      <c r="F42" s="2"/>
      <c r="G42" s="42"/>
      <c r="H42" s="2"/>
      <c r="I42" s="2"/>
      <c r="J42" s="2"/>
      <c r="K42" s="2"/>
      <c r="L42" s="2"/>
      <c r="M42" s="2"/>
      <c r="N42" s="2"/>
      <c r="O42" s="2"/>
      <c r="P42" s="2"/>
      <c r="Q42" s="42"/>
      <c r="R42" s="42"/>
      <c r="S42" s="2"/>
      <c r="T42" s="2"/>
      <c r="U42" s="2"/>
      <c r="V42" s="2"/>
      <c r="W42" s="2"/>
      <c r="X42" s="2"/>
      <c r="Y42" s="2"/>
      <c r="Z42" s="2"/>
      <c r="AA42" s="2"/>
      <c r="AB42" s="2"/>
      <c r="AC42" s="42"/>
      <c r="AD42" s="2"/>
      <c r="AE42" s="2"/>
      <c r="AF42" s="2"/>
      <c r="AG42" s="2"/>
      <c r="AH42" s="2"/>
      <c r="AI42" s="42"/>
      <c r="AJ42" s="2"/>
      <c r="AK42" s="2"/>
      <c r="AL42" s="2"/>
      <c r="AM42" s="2"/>
      <c r="AN42" s="2"/>
      <c r="AO42" s="2"/>
      <c r="AP42" s="42"/>
      <c r="AQ42" s="42"/>
      <c r="AR42" s="55"/>
      <c r="AS42" s="65"/>
      <c r="AT42" s="60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>
        <v>35</v>
      </c>
      <c r="BG42" s="2"/>
      <c r="BH42" s="2"/>
      <c r="BI42" s="42">
        <v>35</v>
      </c>
      <c r="BJ42" s="40">
        <v>35</v>
      </c>
    </row>
    <row r="43" spans="1:62" ht="45" x14ac:dyDescent="0.25">
      <c r="A43" s="29" t="s">
        <v>185</v>
      </c>
      <c r="B43" s="21" t="s">
        <v>139</v>
      </c>
      <c r="C43" s="42">
        <v>28</v>
      </c>
      <c r="D43" s="2"/>
      <c r="E43" s="2"/>
      <c r="F43" s="2"/>
      <c r="G43" s="42"/>
      <c r="H43" s="2"/>
      <c r="I43" s="2"/>
      <c r="J43" s="2"/>
      <c r="K43" s="2"/>
      <c r="L43" s="2"/>
      <c r="M43" s="2"/>
      <c r="N43" s="2"/>
      <c r="O43" s="2"/>
      <c r="P43" s="2">
        <v>7</v>
      </c>
      <c r="Q43" s="42">
        <v>7</v>
      </c>
      <c r="R43" s="42">
        <v>7</v>
      </c>
      <c r="S43" s="2"/>
      <c r="T43" s="2"/>
      <c r="U43" s="2"/>
      <c r="V43" s="2"/>
      <c r="W43" s="2"/>
      <c r="X43" s="2"/>
      <c r="Y43" s="2"/>
      <c r="Z43" s="2"/>
      <c r="AA43" s="2"/>
      <c r="AB43" s="2">
        <v>7</v>
      </c>
      <c r="AC43" s="42">
        <v>7</v>
      </c>
      <c r="AD43" s="2"/>
      <c r="AE43" s="2"/>
      <c r="AF43" s="2"/>
      <c r="AG43" s="2"/>
      <c r="AH43" s="2"/>
      <c r="AI43" s="42">
        <v>7</v>
      </c>
      <c r="AJ43" s="2"/>
      <c r="AK43" s="2"/>
      <c r="AL43" s="2"/>
      <c r="AM43" s="2"/>
      <c r="AN43" s="2"/>
      <c r="AO43" s="2">
        <v>7</v>
      </c>
      <c r="AP43" s="42">
        <v>7</v>
      </c>
      <c r="AQ43" s="42">
        <v>7</v>
      </c>
      <c r="AR43" s="55"/>
      <c r="AS43" s="65"/>
      <c r="AT43" s="60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>
        <v>7</v>
      </c>
      <c r="BI43" s="42">
        <v>7</v>
      </c>
      <c r="BJ43" s="40">
        <v>14</v>
      </c>
    </row>
    <row r="44" spans="1:62" x14ac:dyDescent="0.25">
      <c r="A44" s="52">
        <v>10</v>
      </c>
      <c r="B44" s="2" t="s">
        <v>140</v>
      </c>
      <c r="C44" s="42"/>
      <c r="D44" s="2"/>
      <c r="E44" s="2"/>
      <c r="F44" s="2"/>
      <c r="G44" s="42"/>
      <c r="H44" s="2"/>
      <c r="I44" s="2"/>
      <c r="J44" s="2"/>
      <c r="K44" s="2"/>
      <c r="L44" s="2"/>
      <c r="M44" s="2"/>
      <c r="N44" s="2"/>
      <c r="O44" s="2"/>
      <c r="P44" s="2"/>
      <c r="Q44" s="42"/>
      <c r="R44" s="42"/>
      <c r="S44" s="2"/>
      <c r="T44" s="2"/>
      <c r="U44" s="2"/>
      <c r="V44" s="2"/>
      <c r="W44" s="2"/>
      <c r="X44" s="2"/>
      <c r="Y44" s="2"/>
      <c r="Z44" s="2"/>
      <c r="AA44" s="2"/>
      <c r="AB44" s="2"/>
      <c r="AC44" s="42"/>
      <c r="AD44" s="2"/>
      <c r="AE44" s="2"/>
      <c r="AF44" s="2"/>
      <c r="AG44" s="2"/>
      <c r="AH44" s="2"/>
      <c r="AI44" s="42"/>
      <c r="AJ44" s="2"/>
      <c r="AK44" s="2"/>
      <c r="AL44" s="2"/>
      <c r="AM44" s="2"/>
      <c r="AN44" s="2"/>
      <c r="AO44" s="2"/>
      <c r="AP44" s="42"/>
      <c r="AQ44" s="42"/>
      <c r="AR44" s="55"/>
      <c r="AS44" s="65"/>
      <c r="AT44" s="60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42"/>
      <c r="BJ44" s="42"/>
    </row>
    <row r="45" spans="1:62" ht="45" x14ac:dyDescent="0.25">
      <c r="A45" s="72">
        <v>11</v>
      </c>
      <c r="B45" s="73" t="s">
        <v>141</v>
      </c>
      <c r="C45" s="42">
        <f>C8+C12+C21+C24+C34+C35+C40+C42+C43</f>
        <v>4245</v>
      </c>
      <c r="D45" s="42">
        <f>SUM(D9:D44)</f>
        <v>36</v>
      </c>
      <c r="E45" s="42">
        <f>SUM(E9:E44)</f>
        <v>36</v>
      </c>
      <c r="F45" s="42">
        <f>SUM(F9:F44)</f>
        <v>36</v>
      </c>
      <c r="G45" s="42">
        <f>G40+G36+G35+G34+G33+G32+G31+G29+G28+G27</f>
        <v>0</v>
      </c>
      <c r="H45" s="42">
        <f t="shared" ref="H45:P45" si="0">SUM(H9:H44)</f>
        <v>36</v>
      </c>
      <c r="I45" s="42">
        <f t="shared" si="0"/>
        <v>36</v>
      </c>
      <c r="J45" s="42">
        <f t="shared" si="0"/>
        <v>36</v>
      </c>
      <c r="K45" s="42">
        <f t="shared" si="0"/>
        <v>36</v>
      </c>
      <c r="L45" s="42">
        <f t="shared" si="0"/>
        <v>36</v>
      </c>
      <c r="M45" s="42">
        <f t="shared" si="0"/>
        <v>36</v>
      </c>
      <c r="N45" s="42">
        <f t="shared" si="0"/>
        <v>34</v>
      </c>
      <c r="O45" s="42">
        <f t="shared" si="0"/>
        <v>35</v>
      </c>
      <c r="P45" s="42">
        <f t="shared" si="0"/>
        <v>35</v>
      </c>
      <c r="Q45" s="42">
        <f>Q21+Q12+Q43</f>
        <v>511</v>
      </c>
      <c r="R45" s="42">
        <f>R43+R40+R35+R34+R24+R21+R12+R8</f>
        <v>1431</v>
      </c>
      <c r="S45" s="42">
        <f t="shared" ref="S45:AB45" si="1">SUM(S9:S44)</f>
        <v>36</v>
      </c>
      <c r="T45" s="42">
        <f t="shared" si="1"/>
        <v>36</v>
      </c>
      <c r="U45" s="42">
        <f t="shared" si="1"/>
        <v>36</v>
      </c>
      <c r="V45" s="42">
        <f t="shared" si="1"/>
        <v>36</v>
      </c>
      <c r="W45" s="42">
        <f t="shared" si="1"/>
        <v>35</v>
      </c>
      <c r="X45" s="42">
        <f t="shared" si="1"/>
        <v>36</v>
      </c>
      <c r="Y45" s="42">
        <f t="shared" si="1"/>
        <v>36</v>
      </c>
      <c r="Z45" s="42">
        <f t="shared" si="1"/>
        <v>36</v>
      </c>
      <c r="AA45" s="42">
        <f t="shared" si="1"/>
        <v>35</v>
      </c>
      <c r="AB45" s="42">
        <f t="shared" si="1"/>
        <v>35</v>
      </c>
      <c r="AC45" s="42">
        <f>AC43+AC21+AC12</f>
        <v>552</v>
      </c>
      <c r="AD45" s="42">
        <f>SUM(AD9:AD44)</f>
        <v>36</v>
      </c>
      <c r="AE45" s="42">
        <f>SUM(AE9:AE44)</f>
        <v>36</v>
      </c>
      <c r="AF45" s="42">
        <f>SUM(AF9:AF44)</f>
        <v>36</v>
      </c>
      <c r="AG45" s="42">
        <f>SUM(AG9:AG44)</f>
        <v>36</v>
      </c>
      <c r="AH45" s="42">
        <f>AH21+AH12</f>
        <v>94</v>
      </c>
      <c r="AI45" s="42">
        <f>AI43+AI40+AI35+AI34+AI24+AI21+AI12</f>
        <v>1431</v>
      </c>
      <c r="AJ45" s="42">
        <f>SUM(AJ9:AJ44)</f>
        <v>35</v>
      </c>
      <c r="AK45" s="42">
        <f t="shared" ref="AK45:AO45" si="2">SUM(AK9:AK44)</f>
        <v>36</v>
      </c>
      <c r="AL45" s="42">
        <f t="shared" si="2"/>
        <v>36</v>
      </c>
      <c r="AM45" s="42">
        <f t="shared" si="2"/>
        <v>36</v>
      </c>
      <c r="AN45" s="42">
        <f t="shared" si="2"/>
        <v>35</v>
      </c>
      <c r="AO45" s="42">
        <f t="shared" si="2"/>
        <v>35</v>
      </c>
      <c r="AP45" s="42">
        <f>AP43+AP21+AP12</f>
        <v>328</v>
      </c>
      <c r="AQ45" s="42">
        <f>AQ43+AQ21+AQ12</f>
        <v>422</v>
      </c>
      <c r="AR45" s="70">
        <f t="shared" ref="AR45:BH45" si="3">SUM(AR9:AR44)</f>
        <v>36</v>
      </c>
      <c r="AS45" s="71">
        <f t="shared" si="3"/>
        <v>36</v>
      </c>
      <c r="AT45" s="68">
        <f t="shared" si="3"/>
        <v>36</v>
      </c>
      <c r="AU45" s="42">
        <f t="shared" si="3"/>
        <v>36</v>
      </c>
      <c r="AV45" s="42">
        <f t="shared" si="3"/>
        <v>36</v>
      </c>
      <c r="AW45" s="42">
        <f t="shared" si="3"/>
        <v>36</v>
      </c>
      <c r="AX45" s="42">
        <f t="shared" si="3"/>
        <v>36</v>
      </c>
      <c r="AY45" s="42">
        <f t="shared" si="3"/>
        <v>36</v>
      </c>
      <c r="AZ45" s="42">
        <f t="shared" si="3"/>
        <v>36</v>
      </c>
      <c r="BA45" s="42">
        <f t="shared" si="3"/>
        <v>36</v>
      </c>
      <c r="BB45" s="42">
        <f t="shared" si="3"/>
        <v>36</v>
      </c>
      <c r="BC45" s="42">
        <f t="shared" si="3"/>
        <v>36</v>
      </c>
      <c r="BD45" s="42">
        <f t="shared" si="3"/>
        <v>34</v>
      </c>
      <c r="BE45" s="42">
        <f t="shared" si="3"/>
        <v>30</v>
      </c>
      <c r="BF45" s="42">
        <f t="shared" si="3"/>
        <v>35</v>
      </c>
      <c r="BG45" s="42">
        <f t="shared" si="3"/>
        <v>35</v>
      </c>
      <c r="BH45" s="42">
        <f t="shared" si="3"/>
        <v>35</v>
      </c>
      <c r="BI45" s="42">
        <f>BI12+BI21+BI42+BI43</f>
        <v>501</v>
      </c>
      <c r="BJ45" s="42">
        <f>BJ43+BJ42+BJ35+BJ34+BJ24+BJ21+BJ12</f>
        <v>1383</v>
      </c>
    </row>
    <row r="48" spans="1:62" x14ac:dyDescent="0.25"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</row>
    <row r="49" spans="32:45" x14ac:dyDescent="0.25"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</row>
    <row r="50" spans="32:45" x14ac:dyDescent="0.25"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</row>
    <row r="51" spans="32:45" x14ac:dyDescent="0.25"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</row>
  </sheetData>
  <mergeCells count="42">
    <mergeCell ref="AQ6:AQ7"/>
    <mergeCell ref="BJ6:BJ7"/>
    <mergeCell ref="AD6:AH6"/>
    <mergeCell ref="AJ6:AK6"/>
    <mergeCell ref="AI6:AI7"/>
    <mergeCell ref="AR6:AU6"/>
    <mergeCell ref="AN6:AO6"/>
    <mergeCell ref="AP6:AP7"/>
    <mergeCell ref="BI6:BI7"/>
    <mergeCell ref="BD6:BE6"/>
    <mergeCell ref="T6:U6"/>
    <mergeCell ref="W6:X6"/>
    <mergeCell ref="Y6:Z6"/>
    <mergeCell ref="AA6:AB6"/>
    <mergeCell ref="AC6:AC7"/>
    <mergeCell ref="D6:G6"/>
    <mergeCell ref="I6:K6"/>
    <mergeCell ref="L6:M6"/>
    <mergeCell ref="O6:P6"/>
    <mergeCell ref="Q6:Q7"/>
    <mergeCell ref="AD4:AQ4"/>
    <mergeCell ref="D5:H5"/>
    <mergeCell ref="I5:R5"/>
    <mergeCell ref="S5:W5"/>
    <mergeCell ref="X5:AI5"/>
    <mergeCell ref="AJ5:AS5"/>
    <mergeCell ref="AT5:BJ5"/>
    <mergeCell ref="AR4:BJ4"/>
    <mergeCell ref="A1:BJ1"/>
    <mergeCell ref="A2:A7"/>
    <mergeCell ref="B2:B7"/>
    <mergeCell ref="C2:C7"/>
    <mergeCell ref="D2:BJ2"/>
    <mergeCell ref="D3:R3"/>
    <mergeCell ref="S3:AI3"/>
    <mergeCell ref="AJ3:BJ3"/>
    <mergeCell ref="D4:R4"/>
    <mergeCell ref="S4:AC4"/>
    <mergeCell ref="AY6:AZ6"/>
    <mergeCell ref="BA6:BB6"/>
    <mergeCell ref="BG6:BH6"/>
    <mergeCell ref="R6:R7"/>
  </mergeCells>
  <pageMargins left="0.7" right="0.7" top="0.75" bottom="0.75" header="0.3" footer="0.3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6"/>
  <sheetViews>
    <sheetView topLeftCell="C40" zoomScale="85" zoomScaleNormal="85" workbookViewId="0">
      <selection activeCell="BB40" sqref="BB40"/>
    </sheetView>
  </sheetViews>
  <sheetFormatPr defaultRowHeight="15" x14ac:dyDescent="0.25"/>
  <cols>
    <col min="1" max="1" width="4.140625" style="1" customWidth="1"/>
    <col min="2" max="2" width="23.85546875" customWidth="1"/>
    <col min="3" max="3" width="5.5703125" bestFit="1" customWidth="1"/>
    <col min="4" max="6" width="3.7109375" customWidth="1"/>
    <col min="7" max="7" width="4.42578125" bestFit="1" customWidth="1"/>
    <col min="8" max="9" width="4.28515625" customWidth="1"/>
    <col min="10" max="10" width="4.5703125" customWidth="1"/>
    <col min="11" max="11" width="4.28515625" customWidth="1"/>
    <col min="12" max="12" width="4.7109375" customWidth="1"/>
    <col min="13" max="13" width="4" customWidth="1"/>
    <col min="14" max="16" width="3.7109375" customWidth="1"/>
    <col min="17" max="17" width="4.42578125" bestFit="1" customWidth="1"/>
    <col min="18" max="18" width="5.28515625" customWidth="1"/>
    <col min="19" max="28" width="3.7109375" customWidth="1"/>
    <col min="29" max="29" width="4.42578125" bestFit="1" customWidth="1"/>
    <col min="30" max="33" width="3.7109375" customWidth="1"/>
    <col min="34" max="34" width="6.5703125" bestFit="1" customWidth="1"/>
    <col min="35" max="40" width="3.7109375" customWidth="1"/>
    <col min="41" max="41" width="4.28515625" customWidth="1"/>
    <col min="42" max="43" width="3.7109375" customWidth="1"/>
    <col min="44" max="44" width="4.42578125" bestFit="1" customWidth="1"/>
    <col min="45" max="51" width="3.7109375" customWidth="1"/>
    <col min="52" max="53" width="4.42578125" customWidth="1"/>
    <col min="54" max="54" width="6.7109375" customWidth="1"/>
    <col min="55" max="55" width="5.5703125" customWidth="1"/>
  </cols>
  <sheetData>
    <row r="1" spans="1:58" x14ac:dyDescent="0.25">
      <c r="A1" s="85" t="s">
        <v>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</row>
    <row r="2" spans="1:58" ht="15" customHeight="1" x14ac:dyDescent="0.25">
      <c r="A2" s="78"/>
      <c r="B2" s="86" t="s">
        <v>35</v>
      </c>
      <c r="C2" s="87" t="s">
        <v>34</v>
      </c>
      <c r="D2" s="88" t="s">
        <v>69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26"/>
      <c r="BE2" s="26"/>
      <c r="BF2" s="26"/>
    </row>
    <row r="3" spans="1:58" ht="15" customHeight="1" x14ac:dyDescent="0.25">
      <c r="A3" s="78"/>
      <c r="B3" s="86"/>
      <c r="C3" s="87"/>
      <c r="D3" s="88" t="s">
        <v>36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 t="s">
        <v>66</v>
      </c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 t="s">
        <v>67</v>
      </c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</row>
    <row r="4" spans="1:58" ht="15" customHeight="1" x14ac:dyDescent="0.25">
      <c r="A4" s="78"/>
      <c r="B4" s="86"/>
      <c r="C4" s="87"/>
      <c r="D4" s="88" t="s">
        <v>37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 t="s">
        <v>49</v>
      </c>
      <c r="T4" s="88"/>
      <c r="U4" s="88"/>
      <c r="V4" s="88"/>
      <c r="W4" s="88"/>
      <c r="X4" s="88"/>
      <c r="Y4" s="88"/>
      <c r="Z4" s="88"/>
      <c r="AA4" s="88"/>
      <c r="AB4" s="88"/>
      <c r="AC4" s="88"/>
      <c r="AD4" s="88" t="s">
        <v>59</v>
      </c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35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</row>
    <row r="5" spans="1:58" ht="15" customHeight="1" x14ac:dyDescent="0.25">
      <c r="A5" s="78"/>
      <c r="B5" s="86"/>
      <c r="C5" s="87"/>
      <c r="D5" s="88" t="s">
        <v>144</v>
      </c>
      <c r="E5" s="88"/>
      <c r="F5" s="88"/>
      <c r="G5" s="88"/>
      <c r="H5" s="88"/>
      <c r="I5" s="82" t="s">
        <v>145</v>
      </c>
      <c r="J5" s="83"/>
      <c r="K5" s="83"/>
      <c r="L5" s="83"/>
      <c r="M5" s="83"/>
      <c r="N5" s="83"/>
      <c r="O5" s="83"/>
      <c r="P5" s="83"/>
      <c r="Q5" s="83"/>
      <c r="R5" s="84"/>
      <c r="S5" s="82" t="s">
        <v>146</v>
      </c>
      <c r="T5" s="83"/>
      <c r="U5" s="83"/>
      <c r="V5" s="83"/>
      <c r="W5" s="84"/>
      <c r="X5" s="88" t="s">
        <v>147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2" t="s">
        <v>148</v>
      </c>
      <c r="AJ5" s="83"/>
      <c r="AK5" s="83"/>
      <c r="AL5" s="83"/>
      <c r="AM5" s="83"/>
      <c r="AN5" s="83"/>
      <c r="AO5" s="83"/>
      <c r="AP5" s="83"/>
      <c r="AQ5" s="83"/>
      <c r="AR5" s="83"/>
      <c r="AS5" s="84"/>
      <c r="AT5" s="82" t="s">
        <v>149</v>
      </c>
      <c r="AU5" s="83"/>
      <c r="AV5" s="83"/>
      <c r="AW5" s="83"/>
      <c r="AX5" s="83"/>
      <c r="AY5" s="83"/>
      <c r="AZ5" s="83"/>
      <c r="BA5" s="83"/>
      <c r="BB5" s="83"/>
      <c r="BC5" s="84"/>
    </row>
    <row r="6" spans="1:58" ht="50.25" customHeight="1" x14ac:dyDescent="0.25">
      <c r="A6" s="78"/>
      <c r="B6" s="86"/>
      <c r="C6" s="87"/>
      <c r="D6" s="78" t="s">
        <v>33</v>
      </c>
      <c r="E6" s="78"/>
      <c r="F6" s="78"/>
      <c r="G6" s="78"/>
      <c r="H6" s="38" t="s">
        <v>38</v>
      </c>
      <c r="I6" s="93" t="s">
        <v>39</v>
      </c>
      <c r="J6" s="94"/>
      <c r="K6" s="95"/>
      <c r="L6" s="78" t="s">
        <v>40</v>
      </c>
      <c r="M6" s="78"/>
      <c r="N6" s="28" t="s">
        <v>41</v>
      </c>
      <c r="O6" s="78" t="s">
        <v>42</v>
      </c>
      <c r="P6" s="78"/>
      <c r="Q6" s="91" t="s">
        <v>37</v>
      </c>
      <c r="R6" s="91" t="s">
        <v>43</v>
      </c>
      <c r="S6" s="4" t="s">
        <v>44</v>
      </c>
      <c r="T6" s="96" t="s">
        <v>45</v>
      </c>
      <c r="U6" s="96"/>
      <c r="V6" s="4" t="s">
        <v>46</v>
      </c>
      <c r="W6" s="89" t="s">
        <v>47</v>
      </c>
      <c r="X6" s="90"/>
      <c r="Y6" s="96" t="s">
        <v>48</v>
      </c>
      <c r="Z6" s="96"/>
      <c r="AA6" s="88" t="s">
        <v>42</v>
      </c>
      <c r="AB6" s="88"/>
      <c r="AC6" s="97" t="s">
        <v>49</v>
      </c>
      <c r="AD6" s="96" t="s">
        <v>50</v>
      </c>
      <c r="AE6" s="96"/>
      <c r="AF6" s="4" t="s">
        <v>51</v>
      </c>
      <c r="AG6" s="4" t="s">
        <v>52</v>
      </c>
      <c r="AH6" s="91" t="s">
        <v>53</v>
      </c>
      <c r="AI6" s="4" t="s">
        <v>54</v>
      </c>
      <c r="AJ6" s="96" t="s">
        <v>55</v>
      </c>
      <c r="AK6" s="96"/>
      <c r="AL6" s="96" t="s">
        <v>56</v>
      </c>
      <c r="AM6" s="96"/>
      <c r="AN6" s="4" t="s">
        <v>57</v>
      </c>
      <c r="AO6" s="4" t="s">
        <v>58</v>
      </c>
      <c r="AP6" s="88" t="s">
        <v>42</v>
      </c>
      <c r="AQ6" s="88"/>
      <c r="AR6" s="97" t="s">
        <v>59</v>
      </c>
      <c r="AS6" s="82" t="s">
        <v>33</v>
      </c>
      <c r="AT6" s="84"/>
      <c r="AU6" s="96" t="s">
        <v>60</v>
      </c>
      <c r="AV6" s="96"/>
      <c r="AW6" s="4" t="s">
        <v>61</v>
      </c>
      <c r="AX6" s="4" t="s">
        <v>62</v>
      </c>
      <c r="AY6" s="4" t="s">
        <v>31</v>
      </c>
      <c r="AZ6" s="88" t="s">
        <v>63</v>
      </c>
      <c r="BA6" s="88"/>
      <c r="BB6" s="91" t="s">
        <v>64</v>
      </c>
      <c r="BC6" s="91" t="s">
        <v>65</v>
      </c>
    </row>
    <row r="7" spans="1:58" ht="32.25" customHeight="1" x14ac:dyDescent="0.25">
      <c r="A7" s="78"/>
      <c r="B7" s="86"/>
      <c r="C7" s="87"/>
      <c r="D7" s="22">
        <v>1</v>
      </c>
      <c r="E7" s="22">
        <v>4</v>
      </c>
      <c r="F7" s="22">
        <v>6</v>
      </c>
      <c r="G7" s="39" t="s">
        <v>33</v>
      </c>
      <c r="H7" s="22">
        <v>6</v>
      </c>
      <c r="I7" s="22">
        <v>1</v>
      </c>
      <c r="J7" s="22">
        <v>8</v>
      </c>
      <c r="K7" s="22">
        <v>2</v>
      </c>
      <c r="L7" s="22">
        <v>3</v>
      </c>
      <c r="M7" s="22">
        <v>1</v>
      </c>
      <c r="N7" s="22">
        <v>1</v>
      </c>
      <c r="O7" s="22">
        <v>6</v>
      </c>
      <c r="P7" s="22">
        <v>1</v>
      </c>
      <c r="Q7" s="91"/>
      <c r="R7" s="91"/>
      <c r="S7" s="22">
        <v>4</v>
      </c>
      <c r="T7" s="22">
        <v>4</v>
      </c>
      <c r="U7" s="22">
        <v>4</v>
      </c>
      <c r="V7" s="22">
        <v>3</v>
      </c>
      <c r="W7" s="36">
        <v>2</v>
      </c>
      <c r="X7" s="22">
        <v>3</v>
      </c>
      <c r="Y7" s="22">
        <v>5</v>
      </c>
      <c r="Z7" s="22">
        <v>1</v>
      </c>
      <c r="AA7" s="22">
        <v>6</v>
      </c>
      <c r="AB7" s="22">
        <v>1</v>
      </c>
      <c r="AC7" s="97"/>
      <c r="AD7" s="27">
        <v>3</v>
      </c>
      <c r="AE7" s="22">
        <v>1</v>
      </c>
      <c r="AF7" s="22">
        <v>2</v>
      </c>
      <c r="AG7" s="22">
        <v>1</v>
      </c>
      <c r="AH7" s="91"/>
      <c r="AI7" s="2">
        <v>2</v>
      </c>
      <c r="AJ7" s="2">
        <v>1</v>
      </c>
      <c r="AK7" s="2">
        <v>1</v>
      </c>
      <c r="AL7" s="2">
        <v>1</v>
      </c>
      <c r="AM7" s="2">
        <v>1</v>
      </c>
      <c r="AN7" s="2">
        <v>1</v>
      </c>
      <c r="AO7" s="2">
        <v>1</v>
      </c>
      <c r="AP7" s="2">
        <v>6</v>
      </c>
      <c r="AQ7" s="2">
        <v>1</v>
      </c>
      <c r="AR7" s="97"/>
      <c r="AS7" s="2">
        <v>2</v>
      </c>
      <c r="AT7" s="2">
        <v>6</v>
      </c>
      <c r="AU7" s="2">
        <v>2</v>
      </c>
      <c r="AV7" s="2">
        <v>2</v>
      </c>
      <c r="AW7" s="2">
        <v>4</v>
      </c>
      <c r="AX7" s="2">
        <v>3</v>
      </c>
      <c r="AY7" s="2">
        <v>2</v>
      </c>
      <c r="AZ7" s="2">
        <v>3</v>
      </c>
      <c r="BA7" s="2">
        <v>1</v>
      </c>
      <c r="BB7" s="91"/>
      <c r="BC7" s="91"/>
    </row>
    <row r="8" spans="1:58" s="30" customFormat="1" x14ac:dyDescent="0.25">
      <c r="A8" s="47" t="s">
        <v>71</v>
      </c>
      <c r="B8" s="40" t="s">
        <v>72</v>
      </c>
      <c r="C8" s="40">
        <f>SUM(C9:C18)</f>
        <v>1326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>
        <v>424</v>
      </c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>
        <v>529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>
        <v>373</v>
      </c>
    </row>
    <row r="9" spans="1:58" x14ac:dyDescent="0.25">
      <c r="A9" s="29" t="s">
        <v>73</v>
      </c>
      <c r="B9" s="2" t="s">
        <v>112</v>
      </c>
      <c r="C9" s="42">
        <v>140</v>
      </c>
      <c r="D9" s="37">
        <v>1</v>
      </c>
      <c r="E9" s="37">
        <v>1</v>
      </c>
      <c r="F9" s="37">
        <v>1</v>
      </c>
      <c r="G9" s="41"/>
      <c r="H9" s="37">
        <v>3</v>
      </c>
      <c r="I9" s="37">
        <v>1</v>
      </c>
      <c r="J9" s="37">
        <v>2</v>
      </c>
      <c r="K9" s="37">
        <v>1</v>
      </c>
      <c r="L9" s="37">
        <v>1</v>
      </c>
      <c r="M9" s="37">
        <v>2</v>
      </c>
      <c r="N9" s="2"/>
      <c r="O9" s="2"/>
      <c r="P9" s="2"/>
      <c r="Q9" s="42"/>
      <c r="R9" s="42">
        <v>53</v>
      </c>
      <c r="S9" s="2">
        <v>2</v>
      </c>
      <c r="T9" s="2">
        <v>1</v>
      </c>
      <c r="U9" s="2">
        <v>2</v>
      </c>
      <c r="V9" s="2">
        <v>1</v>
      </c>
      <c r="W9" s="2">
        <v>1</v>
      </c>
      <c r="X9" s="2">
        <v>1</v>
      </c>
      <c r="Y9" s="2">
        <v>1</v>
      </c>
      <c r="Z9" s="2">
        <v>2</v>
      </c>
      <c r="AA9" s="2"/>
      <c r="AB9" s="2"/>
      <c r="AC9" s="42"/>
      <c r="AD9" s="2">
        <v>3</v>
      </c>
      <c r="AE9" s="2">
        <v>2</v>
      </c>
      <c r="AF9" s="2">
        <v>2</v>
      </c>
      <c r="AG9" s="2">
        <v>1</v>
      </c>
      <c r="AH9" s="42">
        <v>51</v>
      </c>
      <c r="AI9" s="2">
        <v>1</v>
      </c>
      <c r="AJ9" s="2">
        <v>1</v>
      </c>
      <c r="AK9" s="2">
        <v>1</v>
      </c>
      <c r="AL9" s="2">
        <v>1</v>
      </c>
      <c r="AM9" s="2">
        <v>1</v>
      </c>
      <c r="AN9" s="2">
        <v>1</v>
      </c>
      <c r="AO9" s="2">
        <v>1</v>
      </c>
      <c r="AP9" s="2"/>
      <c r="AQ9" s="2"/>
      <c r="AR9" s="42"/>
      <c r="AS9" s="2">
        <v>1</v>
      </c>
      <c r="AT9" s="2">
        <v>3</v>
      </c>
      <c r="AU9" s="2">
        <v>1</v>
      </c>
      <c r="AV9" s="2">
        <v>1</v>
      </c>
      <c r="AW9" s="2">
        <v>1</v>
      </c>
      <c r="AX9" s="2"/>
      <c r="AY9" s="2"/>
      <c r="AZ9" s="2"/>
      <c r="BA9" s="2"/>
      <c r="BB9" s="42"/>
      <c r="BC9" s="42">
        <v>36</v>
      </c>
    </row>
    <row r="10" spans="1:58" x14ac:dyDescent="0.25">
      <c r="A10" s="29" t="s">
        <v>74</v>
      </c>
      <c r="B10" s="2" t="s">
        <v>111</v>
      </c>
      <c r="C10" s="42">
        <v>140</v>
      </c>
      <c r="D10" s="2">
        <v>1</v>
      </c>
      <c r="E10" s="2">
        <v>1</v>
      </c>
      <c r="F10" s="2">
        <v>1</v>
      </c>
      <c r="G10" s="42"/>
      <c r="H10" s="2">
        <v>3</v>
      </c>
      <c r="I10" s="2">
        <v>1</v>
      </c>
      <c r="J10" s="2">
        <v>2</v>
      </c>
      <c r="K10" s="2">
        <v>1</v>
      </c>
      <c r="L10" s="2">
        <v>1</v>
      </c>
      <c r="M10" s="2">
        <v>1</v>
      </c>
      <c r="N10" s="2"/>
      <c r="O10" s="2"/>
      <c r="P10" s="2"/>
      <c r="Q10" s="42"/>
      <c r="R10" s="42">
        <v>52</v>
      </c>
      <c r="S10" s="2">
        <v>1</v>
      </c>
      <c r="T10" s="2">
        <v>2</v>
      </c>
      <c r="U10" s="2">
        <v>1</v>
      </c>
      <c r="V10" s="2">
        <v>1</v>
      </c>
      <c r="W10" s="2">
        <v>1</v>
      </c>
      <c r="X10" s="2">
        <v>1</v>
      </c>
      <c r="Y10" s="2">
        <v>1</v>
      </c>
      <c r="Z10" s="2">
        <v>3</v>
      </c>
      <c r="AA10" s="2"/>
      <c r="AB10" s="2"/>
      <c r="AC10" s="42"/>
      <c r="AD10" s="2">
        <v>2</v>
      </c>
      <c r="AE10" s="2">
        <v>2</v>
      </c>
      <c r="AF10" s="2">
        <v>2</v>
      </c>
      <c r="AG10" s="2">
        <v>1</v>
      </c>
      <c r="AH10" s="42">
        <v>45</v>
      </c>
      <c r="AI10" s="2">
        <v>1</v>
      </c>
      <c r="AJ10" s="2">
        <v>2</v>
      </c>
      <c r="AK10" s="2">
        <v>3</v>
      </c>
      <c r="AL10" s="2">
        <v>3</v>
      </c>
      <c r="AM10" s="2">
        <v>1</v>
      </c>
      <c r="AN10" s="2">
        <v>2</v>
      </c>
      <c r="AO10" s="2">
        <v>1</v>
      </c>
      <c r="AP10" s="2"/>
      <c r="AQ10" s="2"/>
      <c r="AR10" s="42"/>
      <c r="AS10" s="2">
        <v>1</v>
      </c>
      <c r="AT10" s="2">
        <v>2</v>
      </c>
      <c r="AU10" s="2">
        <v>2</v>
      </c>
      <c r="AV10" s="2">
        <v>1</v>
      </c>
      <c r="AW10" s="2">
        <v>2</v>
      </c>
      <c r="AX10" s="2"/>
      <c r="AY10" s="2"/>
      <c r="AZ10" s="2"/>
      <c r="BA10" s="2"/>
      <c r="BB10" s="42"/>
      <c r="BC10" s="42">
        <v>43</v>
      </c>
    </row>
    <row r="11" spans="1:58" x14ac:dyDescent="0.25">
      <c r="A11" s="29" t="s">
        <v>75</v>
      </c>
      <c r="B11" s="2" t="s">
        <v>113</v>
      </c>
      <c r="C11" s="42">
        <v>140</v>
      </c>
      <c r="D11" s="2">
        <v>1</v>
      </c>
      <c r="E11" s="2">
        <v>1</v>
      </c>
      <c r="F11" s="2">
        <v>1</v>
      </c>
      <c r="G11" s="42"/>
      <c r="H11" s="2">
        <v>2</v>
      </c>
      <c r="I11" s="2">
        <v>2</v>
      </c>
      <c r="J11" s="2">
        <v>2</v>
      </c>
      <c r="K11" s="2">
        <v>3</v>
      </c>
      <c r="L11" s="2">
        <v>1</v>
      </c>
      <c r="M11" s="2">
        <v>1</v>
      </c>
      <c r="N11" s="2"/>
      <c r="O11" s="2"/>
      <c r="P11" s="2"/>
      <c r="Q11" s="42"/>
      <c r="R11" s="42">
        <v>51</v>
      </c>
      <c r="S11" s="2">
        <v>2</v>
      </c>
      <c r="T11" s="2">
        <v>2</v>
      </c>
      <c r="U11" s="2">
        <v>1</v>
      </c>
      <c r="V11" s="2">
        <v>1</v>
      </c>
      <c r="W11" s="2">
        <v>2</v>
      </c>
      <c r="X11" s="2">
        <v>2</v>
      </c>
      <c r="Y11" s="2">
        <v>1</v>
      </c>
      <c r="Z11" s="2">
        <v>1</v>
      </c>
      <c r="AA11" s="2"/>
      <c r="AB11" s="2"/>
      <c r="AC11" s="42"/>
      <c r="AD11" s="2">
        <v>2</v>
      </c>
      <c r="AE11" s="2">
        <v>2</v>
      </c>
      <c r="AF11" s="2">
        <v>1</v>
      </c>
      <c r="AG11" s="2"/>
      <c r="AH11" s="42">
        <v>49</v>
      </c>
      <c r="AI11" s="2">
        <v>1</v>
      </c>
      <c r="AJ11" s="2">
        <v>2</v>
      </c>
      <c r="AK11" s="2">
        <v>1</v>
      </c>
      <c r="AL11" s="2">
        <v>1</v>
      </c>
      <c r="AM11" s="2">
        <v>1</v>
      </c>
      <c r="AN11" s="2">
        <v>1</v>
      </c>
      <c r="AO11" s="2">
        <v>1</v>
      </c>
      <c r="AP11" s="2"/>
      <c r="AQ11" s="2"/>
      <c r="AR11" s="42"/>
      <c r="AS11" s="2">
        <v>2</v>
      </c>
      <c r="AT11" s="2">
        <v>2</v>
      </c>
      <c r="AU11" s="2">
        <v>2</v>
      </c>
      <c r="AV11" s="2">
        <v>2</v>
      </c>
      <c r="AW11" s="2">
        <v>2</v>
      </c>
      <c r="AX11" s="2"/>
      <c r="AY11" s="2"/>
      <c r="AZ11" s="2"/>
      <c r="BA11" s="2"/>
      <c r="BB11" s="42"/>
      <c r="BC11" s="42">
        <v>40</v>
      </c>
    </row>
    <row r="12" spans="1:58" x14ac:dyDescent="0.25">
      <c r="A12" s="29" t="s">
        <v>76</v>
      </c>
      <c r="B12" s="2" t="s">
        <v>114</v>
      </c>
      <c r="C12" s="42">
        <v>70</v>
      </c>
      <c r="D12" s="2">
        <v>1</v>
      </c>
      <c r="E12" s="2">
        <v>1</v>
      </c>
      <c r="F12" s="2">
        <v>1</v>
      </c>
      <c r="G12" s="42"/>
      <c r="H12" s="2">
        <v>1</v>
      </c>
      <c r="I12" s="2">
        <v>1</v>
      </c>
      <c r="J12" s="2">
        <v>1</v>
      </c>
      <c r="K12" s="2">
        <v>2</v>
      </c>
      <c r="L12" s="2">
        <v>1</v>
      </c>
      <c r="M12" s="2">
        <v>1</v>
      </c>
      <c r="N12" s="2"/>
      <c r="O12" s="2"/>
      <c r="P12" s="2"/>
      <c r="Q12" s="42"/>
      <c r="R12" s="42">
        <v>34</v>
      </c>
      <c r="S12" s="2">
        <v>1</v>
      </c>
      <c r="T12" s="2">
        <v>1</v>
      </c>
      <c r="U12" s="2">
        <v>2</v>
      </c>
      <c r="V12" s="2">
        <v>1</v>
      </c>
      <c r="W12" s="2">
        <v>1</v>
      </c>
      <c r="X12" s="2">
        <v>1</v>
      </c>
      <c r="Y12" s="2">
        <v>1</v>
      </c>
      <c r="Z12" s="2">
        <v>1</v>
      </c>
      <c r="AA12" s="2"/>
      <c r="AB12" s="2"/>
      <c r="AC12" s="42"/>
      <c r="AD12" s="2">
        <v>1</v>
      </c>
      <c r="AE12" s="2">
        <v>1</v>
      </c>
      <c r="AF12" s="2">
        <v>1</v>
      </c>
      <c r="AG12" s="2"/>
      <c r="AH12" s="42">
        <v>36</v>
      </c>
      <c r="AI12" s="2"/>
      <c r="AJ12" s="2"/>
      <c r="AK12" s="2"/>
      <c r="AL12" s="2"/>
      <c r="AM12" s="2"/>
      <c r="AN12" s="2"/>
      <c r="AO12" s="2"/>
      <c r="AP12" s="2"/>
      <c r="AQ12" s="2"/>
      <c r="AR12" s="42"/>
      <c r="AS12" s="2"/>
      <c r="AT12" s="2"/>
      <c r="AU12" s="2"/>
      <c r="AV12" s="2"/>
      <c r="AW12" s="2"/>
      <c r="AX12" s="2"/>
      <c r="AY12" s="2"/>
      <c r="AZ12" s="2"/>
      <c r="BA12" s="2"/>
      <c r="BB12" s="42"/>
      <c r="BC12" s="42"/>
    </row>
    <row r="13" spans="1:58" x14ac:dyDescent="0.25">
      <c r="A13" s="29" t="s">
        <v>77</v>
      </c>
      <c r="B13" s="2" t="s">
        <v>115</v>
      </c>
      <c r="C13" s="42">
        <v>105</v>
      </c>
      <c r="D13" s="2"/>
      <c r="E13" s="2"/>
      <c r="F13" s="2"/>
      <c r="G13" s="42"/>
      <c r="H13" s="2"/>
      <c r="I13" s="2"/>
      <c r="J13" s="2"/>
      <c r="K13" s="2"/>
      <c r="L13" s="2"/>
      <c r="M13" s="2"/>
      <c r="N13" s="2"/>
      <c r="O13" s="2"/>
      <c r="P13" s="2"/>
      <c r="Q13" s="42"/>
      <c r="R13" s="42"/>
      <c r="S13" s="2">
        <v>1</v>
      </c>
      <c r="T13" s="2">
        <v>2</v>
      </c>
      <c r="U13" s="2">
        <v>2</v>
      </c>
      <c r="V13" s="2">
        <v>2</v>
      </c>
      <c r="W13" s="2">
        <v>1</v>
      </c>
      <c r="X13" s="2">
        <v>1</v>
      </c>
      <c r="Y13" s="2">
        <v>1</v>
      </c>
      <c r="Z13" s="2">
        <v>2</v>
      </c>
      <c r="AA13" s="2"/>
      <c r="AB13" s="2"/>
      <c r="AC13" s="42"/>
      <c r="AD13" s="2">
        <v>2</v>
      </c>
      <c r="AE13" s="2">
        <v>2</v>
      </c>
      <c r="AF13" s="2">
        <v>2</v>
      </c>
      <c r="AG13" s="2">
        <v>1</v>
      </c>
      <c r="AH13" s="42">
        <v>51</v>
      </c>
      <c r="AI13" s="2">
        <v>1</v>
      </c>
      <c r="AJ13" s="2">
        <v>2</v>
      </c>
      <c r="AK13" s="2">
        <v>1</v>
      </c>
      <c r="AL13" s="2">
        <v>2</v>
      </c>
      <c r="AM13" s="2">
        <v>1</v>
      </c>
      <c r="AN13" s="2">
        <v>2</v>
      </c>
      <c r="AO13" s="2">
        <v>2</v>
      </c>
      <c r="AP13" s="2"/>
      <c r="AQ13" s="2"/>
      <c r="AR13" s="42"/>
      <c r="AS13" s="2">
        <v>3</v>
      </c>
      <c r="AT13" s="2">
        <v>3</v>
      </c>
      <c r="AU13" s="2">
        <v>3</v>
      </c>
      <c r="AV13" s="2">
        <v>2</v>
      </c>
      <c r="AW13" s="2">
        <v>2</v>
      </c>
      <c r="AX13" s="2"/>
      <c r="AY13" s="2"/>
      <c r="AZ13" s="2"/>
      <c r="BA13" s="2"/>
      <c r="BB13" s="42"/>
      <c r="BC13" s="42">
        <v>54</v>
      </c>
    </row>
    <row r="14" spans="1:58" x14ac:dyDescent="0.25">
      <c r="A14" s="29" t="s">
        <v>78</v>
      </c>
      <c r="B14" s="2" t="s">
        <v>116</v>
      </c>
      <c r="C14" s="42">
        <v>70</v>
      </c>
      <c r="D14" s="2">
        <v>1</v>
      </c>
      <c r="E14" s="2">
        <v>1</v>
      </c>
      <c r="F14" s="2">
        <v>1</v>
      </c>
      <c r="G14" s="42"/>
      <c r="H14" s="2">
        <v>1</v>
      </c>
      <c r="I14" s="2">
        <v>2</v>
      </c>
      <c r="J14" s="2">
        <v>1</v>
      </c>
      <c r="K14" s="2">
        <v>1</v>
      </c>
      <c r="L14" s="2">
        <v>1</v>
      </c>
      <c r="M14" s="2">
        <v>1</v>
      </c>
      <c r="N14" s="2"/>
      <c r="O14" s="2"/>
      <c r="P14" s="2"/>
      <c r="Q14" s="42"/>
      <c r="R14" s="42">
        <v>33</v>
      </c>
      <c r="S14" s="2">
        <v>2</v>
      </c>
      <c r="T14" s="2">
        <v>2</v>
      </c>
      <c r="U14" s="2">
        <v>1</v>
      </c>
      <c r="V14" s="2">
        <v>1</v>
      </c>
      <c r="W14" s="2">
        <v>1</v>
      </c>
      <c r="X14" s="2">
        <v>2</v>
      </c>
      <c r="Y14" s="2">
        <v>1</v>
      </c>
      <c r="Z14" s="2">
        <v>1</v>
      </c>
      <c r="AA14" s="2"/>
      <c r="AB14" s="2"/>
      <c r="AC14" s="42"/>
      <c r="AD14" s="2"/>
      <c r="AE14" s="2"/>
      <c r="AF14" s="2"/>
      <c r="AG14" s="2"/>
      <c r="AH14" s="42">
        <v>37</v>
      </c>
      <c r="AI14" s="2"/>
      <c r="AJ14" s="2"/>
      <c r="AK14" s="2"/>
      <c r="AL14" s="2"/>
      <c r="AM14" s="2"/>
      <c r="AN14" s="2"/>
      <c r="AO14" s="2"/>
      <c r="AP14" s="2"/>
      <c r="AQ14" s="2"/>
      <c r="AR14" s="42"/>
      <c r="AS14" s="2"/>
      <c r="AT14" s="2"/>
      <c r="AU14" s="2"/>
      <c r="AV14" s="2"/>
      <c r="AW14" s="2"/>
      <c r="AX14" s="2"/>
      <c r="AY14" s="2"/>
      <c r="AZ14" s="2"/>
      <c r="BA14" s="2"/>
      <c r="BB14" s="42"/>
      <c r="BC14" s="42"/>
    </row>
    <row r="15" spans="1:58" x14ac:dyDescent="0.25">
      <c r="A15" s="29" t="s">
        <v>79</v>
      </c>
      <c r="B15" s="2" t="s">
        <v>117</v>
      </c>
      <c r="C15" s="42">
        <v>70</v>
      </c>
      <c r="D15" s="2">
        <v>1</v>
      </c>
      <c r="E15" s="2">
        <v>1</v>
      </c>
      <c r="F15" s="2">
        <v>1</v>
      </c>
      <c r="G15" s="42"/>
      <c r="H15" s="2">
        <v>1</v>
      </c>
      <c r="I15" s="2">
        <v>3</v>
      </c>
      <c r="J15" s="2">
        <v>1</v>
      </c>
      <c r="K15" s="2">
        <v>1</v>
      </c>
      <c r="L15" s="2">
        <v>1</v>
      </c>
      <c r="M15" s="2"/>
      <c r="N15" s="2"/>
      <c r="O15" s="2"/>
      <c r="P15" s="2"/>
      <c r="Q15" s="42"/>
      <c r="R15" s="42">
        <v>33</v>
      </c>
      <c r="S15" s="2">
        <v>1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1</v>
      </c>
      <c r="Z15" s="2">
        <v>2</v>
      </c>
      <c r="AA15" s="2"/>
      <c r="AB15" s="2"/>
      <c r="AC15" s="42"/>
      <c r="AD15" s="2">
        <v>2</v>
      </c>
      <c r="AE15" s="2">
        <v>1</v>
      </c>
      <c r="AF15" s="2">
        <v>1</v>
      </c>
      <c r="AG15" s="2">
        <v>1</v>
      </c>
      <c r="AH15" s="42">
        <v>37</v>
      </c>
      <c r="AI15" s="2"/>
      <c r="AJ15" s="2"/>
      <c r="AK15" s="2"/>
      <c r="AL15" s="2"/>
      <c r="AM15" s="2"/>
      <c r="AN15" s="2"/>
      <c r="AO15" s="2"/>
      <c r="AP15" s="2"/>
      <c r="AQ15" s="2"/>
      <c r="AR15" s="42"/>
      <c r="AS15" s="2"/>
      <c r="AT15" s="2"/>
      <c r="AU15" s="2"/>
      <c r="AV15" s="2"/>
      <c r="AW15" s="2"/>
      <c r="AX15" s="2"/>
      <c r="AY15" s="2"/>
      <c r="AZ15" s="2"/>
      <c r="BA15" s="2"/>
      <c r="BB15" s="42"/>
      <c r="BC15" s="42"/>
    </row>
    <row r="16" spans="1:58" x14ac:dyDescent="0.25">
      <c r="A16" s="29" t="s">
        <v>80</v>
      </c>
      <c r="B16" s="2" t="s">
        <v>118</v>
      </c>
      <c r="C16" s="42">
        <v>210</v>
      </c>
      <c r="D16" s="2">
        <v>3</v>
      </c>
      <c r="E16" s="2">
        <v>1</v>
      </c>
      <c r="F16" s="2">
        <v>1</v>
      </c>
      <c r="G16" s="42"/>
      <c r="H16" s="2">
        <v>2</v>
      </c>
      <c r="I16" s="2">
        <v>5</v>
      </c>
      <c r="J16" s="2">
        <v>4</v>
      </c>
      <c r="K16" s="2">
        <v>2</v>
      </c>
      <c r="L16" s="2">
        <v>1</v>
      </c>
      <c r="M16" s="2"/>
      <c r="N16" s="2"/>
      <c r="O16" s="2"/>
      <c r="P16" s="2"/>
      <c r="Q16" s="42"/>
      <c r="R16" s="42">
        <v>69</v>
      </c>
      <c r="S16" s="2">
        <v>2</v>
      </c>
      <c r="T16" s="2">
        <v>2</v>
      </c>
      <c r="U16" s="2">
        <v>3</v>
      </c>
      <c r="V16" s="2">
        <v>2</v>
      </c>
      <c r="W16" s="2">
        <v>2</v>
      </c>
      <c r="X16" s="2">
        <v>2</v>
      </c>
      <c r="Y16" s="2">
        <v>3</v>
      </c>
      <c r="Z16" s="2">
        <v>2</v>
      </c>
      <c r="AA16" s="2"/>
      <c r="AB16" s="2"/>
      <c r="AC16" s="42"/>
      <c r="AD16" s="2">
        <v>1</v>
      </c>
      <c r="AE16" s="2">
        <v>3</v>
      </c>
      <c r="AF16" s="2">
        <v>1</v>
      </c>
      <c r="AG16" s="2">
        <v>2</v>
      </c>
      <c r="AH16" s="42">
        <v>71</v>
      </c>
      <c r="AI16" s="2">
        <v>2</v>
      </c>
      <c r="AJ16" s="2">
        <v>4</v>
      </c>
      <c r="AK16" s="2">
        <v>4</v>
      </c>
      <c r="AL16" s="2">
        <v>3</v>
      </c>
      <c r="AM16" s="2">
        <v>3</v>
      </c>
      <c r="AN16" s="2">
        <v>3</v>
      </c>
      <c r="AO16" s="2">
        <v>3</v>
      </c>
      <c r="AP16" s="2"/>
      <c r="AQ16" s="2"/>
      <c r="AR16" s="42"/>
      <c r="AS16" s="2">
        <v>3</v>
      </c>
      <c r="AT16" s="2">
        <v>3</v>
      </c>
      <c r="AU16" s="2">
        <v>3</v>
      </c>
      <c r="AV16" s="2">
        <v>4</v>
      </c>
      <c r="AW16" s="2">
        <v>2</v>
      </c>
      <c r="AX16" s="2"/>
      <c r="AY16" s="2"/>
      <c r="AZ16" s="2"/>
      <c r="BA16" s="2"/>
      <c r="BB16" s="42"/>
      <c r="BC16" s="42">
        <v>70</v>
      </c>
    </row>
    <row r="17" spans="1:55" x14ac:dyDescent="0.25">
      <c r="A17" s="29" t="s">
        <v>81</v>
      </c>
      <c r="B17" s="2" t="s">
        <v>119</v>
      </c>
      <c r="C17" s="42">
        <v>105</v>
      </c>
      <c r="D17" s="2"/>
      <c r="E17" s="2"/>
      <c r="F17" s="2"/>
      <c r="G17" s="42"/>
      <c r="H17" s="2"/>
      <c r="I17" s="2"/>
      <c r="J17" s="2"/>
      <c r="K17" s="2"/>
      <c r="L17" s="2"/>
      <c r="M17" s="2"/>
      <c r="N17" s="2"/>
      <c r="O17" s="2"/>
      <c r="P17" s="2"/>
      <c r="Q17" s="42"/>
      <c r="R17" s="42"/>
      <c r="S17" s="2">
        <v>2</v>
      </c>
      <c r="T17" s="2">
        <v>1</v>
      </c>
      <c r="U17" s="2">
        <v>2</v>
      </c>
      <c r="V17" s="2">
        <v>2</v>
      </c>
      <c r="W17" s="2">
        <v>1</v>
      </c>
      <c r="X17" s="2">
        <v>1</v>
      </c>
      <c r="Y17" s="2">
        <v>2</v>
      </c>
      <c r="Z17" s="2">
        <v>2</v>
      </c>
      <c r="AA17" s="2"/>
      <c r="AB17" s="2"/>
      <c r="AC17" s="42"/>
      <c r="AD17" s="2">
        <v>2</v>
      </c>
      <c r="AE17" s="2">
        <v>2</v>
      </c>
      <c r="AF17" s="2">
        <v>1</v>
      </c>
      <c r="AG17" s="2"/>
      <c r="AH17" s="42">
        <v>53</v>
      </c>
      <c r="AI17" s="2">
        <v>1</v>
      </c>
      <c r="AJ17" s="2">
        <v>3</v>
      </c>
      <c r="AK17" s="2">
        <v>2</v>
      </c>
      <c r="AL17" s="2">
        <v>1</v>
      </c>
      <c r="AM17" s="2">
        <v>2</v>
      </c>
      <c r="AN17" s="2">
        <v>2</v>
      </c>
      <c r="AO17" s="2">
        <v>1</v>
      </c>
      <c r="AP17" s="2"/>
      <c r="AQ17" s="2"/>
      <c r="AR17" s="42"/>
      <c r="AS17" s="2">
        <v>3</v>
      </c>
      <c r="AT17" s="2">
        <v>2</v>
      </c>
      <c r="AU17" s="2">
        <v>5</v>
      </c>
      <c r="AV17" s="2">
        <v>2</v>
      </c>
      <c r="AW17" s="2">
        <v>1</v>
      </c>
      <c r="AX17" s="2">
        <v>1</v>
      </c>
      <c r="AY17" s="2"/>
      <c r="AZ17" s="2"/>
      <c r="BA17" s="2"/>
      <c r="BB17" s="42"/>
      <c r="BC17" s="42">
        <v>52</v>
      </c>
    </row>
    <row r="18" spans="1:55" x14ac:dyDescent="0.25">
      <c r="A18" s="29" t="s">
        <v>82</v>
      </c>
      <c r="B18" s="2" t="s">
        <v>120</v>
      </c>
      <c r="C18" s="42">
        <v>276</v>
      </c>
      <c r="D18" s="2">
        <v>3</v>
      </c>
      <c r="E18" s="2">
        <v>3</v>
      </c>
      <c r="F18" s="2">
        <v>3</v>
      </c>
      <c r="G18" s="42"/>
      <c r="H18" s="2">
        <v>3</v>
      </c>
      <c r="I18" s="2">
        <v>3</v>
      </c>
      <c r="J18" s="2">
        <v>3</v>
      </c>
      <c r="K18" s="2">
        <v>3</v>
      </c>
      <c r="L18" s="2">
        <v>3</v>
      </c>
      <c r="M18" s="2">
        <v>3</v>
      </c>
      <c r="N18" s="2">
        <v>3</v>
      </c>
      <c r="O18" s="2"/>
      <c r="P18" s="2"/>
      <c r="Q18" s="42"/>
      <c r="R18" s="42">
        <v>99</v>
      </c>
      <c r="S18" s="2">
        <v>3</v>
      </c>
      <c r="T18" s="2">
        <v>3</v>
      </c>
      <c r="U18" s="2">
        <v>3</v>
      </c>
      <c r="V18" s="2">
        <v>3</v>
      </c>
      <c r="W18" s="2">
        <v>3</v>
      </c>
      <c r="X18" s="2">
        <v>3</v>
      </c>
      <c r="Y18" s="2">
        <v>3</v>
      </c>
      <c r="Z18" s="2">
        <v>3</v>
      </c>
      <c r="AA18" s="2"/>
      <c r="AB18" s="2"/>
      <c r="AC18" s="42"/>
      <c r="AD18" s="2">
        <v>3</v>
      </c>
      <c r="AE18" s="2">
        <v>3</v>
      </c>
      <c r="AF18" s="2">
        <v>3</v>
      </c>
      <c r="AG18" s="2">
        <v>3</v>
      </c>
      <c r="AH18" s="42">
        <v>99</v>
      </c>
      <c r="AI18" s="2">
        <v>3</v>
      </c>
      <c r="AJ18" s="2">
        <v>3</v>
      </c>
      <c r="AK18" s="2">
        <v>3</v>
      </c>
      <c r="AL18" s="2">
        <v>3</v>
      </c>
      <c r="AM18" s="2">
        <v>3</v>
      </c>
      <c r="AN18" s="2">
        <v>3</v>
      </c>
      <c r="AO18" s="2">
        <v>3</v>
      </c>
      <c r="AP18" s="2"/>
      <c r="AQ18" s="2"/>
      <c r="AR18" s="42"/>
      <c r="AS18" s="2">
        <v>3</v>
      </c>
      <c r="AT18" s="2">
        <v>3</v>
      </c>
      <c r="AU18" s="2">
        <v>3</v>
      </c>
      <c r="AV18" s="2">
        <v>3</v>
      </c>
      <c r="AW18" s="2">
        <v>3</v>
      </c>
      <c r="AX18" s="2">
        <v>2</v>
      </c>
      <c r="AY18" s="2"/>
      <c r="AZ18" s="2"/>
      <c r="BA18" s="2"/>
      <c r="BB18" s="42"/>
      <c r="BC18" s="42">
        <v>78</v>
      </c>
    </row>
    <row r="19" spans="1:55" s="30" customFormat="1" x14ac:dyDescent="0.25">
      <c r="A19" s="49" t="s">
        <v>83</v>
      </c>
      <c r="B19" s="40" t="s">
        <v>84</v>
      </c>
      <c r="C19" s="40">
        <v>594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>
        <v>197</v>
      </c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>
        <v>219</v>
      </c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>
        <v>178</v>
      </c>
    </row>
    <row r="20" spans="1:55" x14ac:dyDescent="0.25">
      <c r="A20" s="29" t="s">
        <v>85</v>
      </c>
      <c r="B20" s="2" t="s">
        <v>121</v>
      </c>
      <c r="C20" s="42">
        <v>245</v>
      </c>
      <c r="D20" s="2">
        <v>3</v>
      </c>
      <c r="E20" s="2">
        <v>1</v>
      </c>
      <c r="F20" s="2">
        <v>2</v>
      </c>
      <c r="G20" s="42"/>
      <c r="H20" s="2">
        <v>3</v>
      </c>
      <c r="I20" s="2">
        <v>5</v>
      </c>
      <c r="J20" s="2">
        <v>5</v>
      </c>
      <c r="K20" s="2">
        <v>4</v>
      </c>
      <c r="L20" s="2">
        <v>1</v>
      </c>
      <c r="M20" s="2"/>
      <c r="N20" s="2"/>
      <c r="O20" s="2"/>
      <c r="P20" s="2"/>
      <c r="Q20" s="42"/>
      <c r="R20" s="42">
        <v>93</v>
      </c>
      <c r="S20" s="2">
        <v>2</v>
      </c>
      <c r="T20" s="2">
        <v>2</v>
      </c>
      <c r="U20" s="2">
        <v>1</v>
      </c>
      <c r="V20" s="2">
        <v>3</v>
      </c>
      <c r="W20" s="2">
        <v>2</v>
      </c>
      <c r="X20" s="2">
        <v>2</v>
      </c>
      <c r="Y20" s="2">
        <v>4</v>
      </c>
      <c r="Z20" s="2">
        <v>1</v>
      </c>
      <c r="AA20" s="2"/>
      <c r="AB20" s="2"/>
      <c r="AC20" s="42"/>
      <c r="AD20" s="2">
        <v>3</v>
      </c>
      <c r="AE20" s="2">
        <v>3</v>
      </c>
      <c r="AF20" s="2">
        <v>1</v>
      </c>
      <c r="AG20" s="2">
        <v>3</v>
      </c>
      <c r="AH20" s="42">
        <v>77</v>
      </c>
      <c r="AI20" s="2">
        <v>3</v>
      </c>
      <c r="AJ20" s="2">
        <v>4</v>
      </c>
      <c r="AK20" s="2">
        <v>1</v>
      </c>
      <c r="AL20" s="2">
        <v>2</v>
      </c>
      <c r="AM20" s="2">
        <v>2</v>
      </c>
      <c r="AN20" s="2">
        <v>2</v>
      </c>
      <c r="AO20" s="2">
        <v>4</v>
      </c>
      <c r="AP20" s="2"/>
      <c r="AQ20" s="2"/>
      <c r="AR20" s="42"/>
      <c r="AS20" s="2">
        <v>3</v>
      </c>
      <c r="AT20" s="2">
        <v>3</v>
      </c>
      <c r="AU20" s="2">
        <v>4</v>
      </c>
      <c r="AV20" s="2">
        <v>5</v>
      </c>
      <c r="AW20" s="2">
        <v>3</v>
      </c>
      <c r="AX20" s="2"/>
      <c r="AY20" s="2"/>
      <c r="AZ20" s="2"/>
      <c r="BA20" s="2"/>
      <c r="BB20" s="42"/>
      <c r="BC20" s="42">
        <v>75</v>
      </c>
    </row>
    <row r="21" spans="1:55" x14ac:dyDescent="0.25">
      <c r="A21" s="29" t="s">
        <v>86</v>
      </c>
      <c r="B21" s="2" t="s">
        <v>122</v>
      </c>
      <c r="C21" s="42">
        <v>140</v>
      </c>
      <c r="D21" s="2">
        <v>1</v>
      </c>
      <c r="E21" s="2">
        <v>1</v>
      </c>
      <c r="F21" s="2">
        <v>1</v>
      </c>
      <c r="G21" s="42"/>
      <c r="H21" s="2">
        <v>2</v>
      </c>
      <c r="I21" s="2">
        <v>4</v>
      </c>
      <c r="J21" s="2">
        <v>2</v>
      </c>
      <c r="K21" s="2">
        <v>4</v>
      </c>
      <c r="L21" s="2">
        <v>1</v>
      </c>
      <c r="M21" s="2"/>
      <c r="N21" s="2"/>
      <c r="O21" s="2"/>
      <c r="P21" s="2"/>
      <c r="Q21" s="42"/>
      <c r="R21" s="42">
        <v>53</v>
      </c>
      <c r="S21" s="2">
        <v>1</v>
      </c>
      <c r="T21" s="2">
        <v>1</v>
      </c>
      <c r="U21" s="2">
        <v>2</v>
      </c>
      <c r="V21" s="2">
        <v>1</v>
      </c>
      <c r="W21" s="2">
        <v>3</v>
      </c>
      <c r="X21" s="2">
        <v>3</v>
      </c>
      <c r="Y21" s="2">
        <v>2</v>
      </c>
      <c r="Z21" s="2">
        <v>1</v>
      </c>
      <c r="AA21" s="2"/>
      <c r="AB21" s="2"/>
      <c r="AC21" s="42"/>
      <c r="AD21" s="2">
        <v>1</v>
      </c>
      <c r="AE21" s="2">
        <v>1</v>
      </c>
      <c r="AF21" s="2">
        <v>1</v>
      </c>
      <c r="AG21" s="2"/>
      <c r="AH21" s="42">
        <v>51</v>
      </c>
      <c r="AI21" s="2">
        <v>1</v>
      </c>
      <c r="AJ21" s="2">
        <v>2</v>
      </c>
      <c r="AK21" s="2">
        <v>2</v>
      </c>
      <c r="AL21" s="2">
        <v>1</v>
      </c>
      <c r="AM21" s="2">
        <v>2</v>
      </c>
      <c r="AN21" s="2">
        <v>1</v>
      </c>
      <c r="AO21" s="2">
        <v>2</v>
      </c>
      <c r="AP21" s="2"/>
      <c r="AQ21" s="2"/>
      <c r="AR21" s="42"/>
      <c r="AS21" s="2">
        <v>1</v>
      </c>
      <c r="AT21" s="2">
        <v>1</v>
      </c>
      <c r="AU21" s="2">
        <v>1</v>
      </c>
      <c r="AV21" s="2">
        <v>2</v>
      </c>
      <c r="AW21" s="2">
        <v>1</v>
      </c>
      <c r="AX21" s="2">
        <v>2</v>
      </c>
      <c r="AY21" s="2"/>
      <c r="AZ21" s="2"/>
      <c r="BA21" s="2"/>
      <c r="BB21" s="42"/>
      <c r="BC21" s="42">
        <v>36</v>
      </c>
    </row>
    <row r="22" spans="1:55" x14ac:dyDescent="0.25">
      <c r="A22" s="29" t="s">
        <v>87</v>
      </c>
      <c r="B22" s="2" t="s">
        <v>123</v>
      </c>
      <c r="C22" s="42">
        <v>122</v>
      </c>
      <c r="D22" s="2">
        <v>1</v>
      </c>
      <c r="E22" s="2">
        <v>1</v>
      </c>
      <c r="F22" s="2">
        <v>1</v>
      </c>
      <c r="G22" s="42"/>
      <c r="H22" s="2">
        <v>2</v>
      </c>
      <c r="I22" s="2">
        <v>3</v>
      </c>
      <c r="J22" s="2">
        <v>2</v>
      </c>
      <c r="K22" s="2">
        <v>3</v>
      </c>
      <c r="L22" s="2">
        <v>1</v>
      </c>
      <c r="M22" s="2"/>
      <c r="N22" s="2"/>
      <c r="O22" s="2"/>
      <c r="P22" s="2"/>
      <c r="Q22" s="42"/>
      <c r="R22" s="42">
        <v>51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2</v>
      </c>
      <c r="Z22" s="2">
        <v>2</v>
      </c>
      <c r="AA22" s="2"/>
      <c r="AB22" s="2"/>
      <c r="AC22" s="42"/>
      <c r="AD22" s="2">
        <v>1</v>
      </c>
      <c r="AE22" s="2">
        <v>1</v>
      </c>
      <c r="AF22" s="2">
        <v>1</v>
      </c>
      <c r="AG22" s="2">
        <v>1</v>
      </c>
      <c r="AH22" s="42">
        <v>39</v>
      </c>
      <c r="AI22" s="2">
        <v>1</v>
      </c>
      <c r="AJ22" s="2">
        <v>2</v>
      </c>
      <c r="AK22" s="2">
        <v>1</v>
      </c>
      <c r="AL22" s="2">
        <v>1</v>
      </c>
      <c r="AM22" s="2">
        <v>2</v>
      </c>
      <c r="AN22" s="2">
        <v>1</v>
      </c>
      <c r="AO22" s="2">
        <v>2</v>
      </c>
      <c r="AP22" s="2"/>
      <c r="AQ22" s="2"/>
      <c r="AR22" s="42"/>
      <c r="AS22" s="2">
        <v>1</v>
      </c>
      <c r="AT22" s="2">
        <v>1</v>
      </c>
      <c r="AU22" s="2">
        <v>1</v>
      </c>
      <c r="AV22" s="2">
        <v>2</v>
      </c>
      <c r="AW22" s="2">
        <v>1</v>
      </c>
      <c r="AX22" s="2">
        <v>1</v>
      </c>
      <c r="AY22" s="2"/>
      <c r="AZ22" s="2"/>
      <c r="BA22" s="2"/>
      <c r="BB22" s="42"/>
      <c r="BC22" s="42">
        <v>32</v>
      </c>
    </row>
    <row r="23" spans="1:55" x14ac:dyDescent="0.25">
      <c r="A23" s="29" t="s">
        <v>88</v>
      </c>
      <c r="B23" s="2" t="s">
        <v>124</v>
      </c>
      <c r="C23" s="42">
        <v>87</v>
      </c>
      <c r="D23" s="2"/>
      <c r="E23" s="2"/>
      <c r="F23" s="2"/>
      <c r="G23" s="42"/>
      <c r="H23" s="2"/>
      <c r="I23" s="2"/>
      <c r="J23" s="2"/>
      <c r="K23" s="2"/>
      <c r="L23" s="2"/>
      <c r="M23" s="2"/>
      <c r="N23" s="2"/>
      <c r="O23" s="2"/>
      <c r="P23" s="2"/>
      <c r="Q23" s="42"/>
      <c r="R23" s="42"/>
      <c r="S23" s="2">
        <v>1</v>
      </c>
      <c r="T23" s="2">
        <v>1</v>
      </c>
      <c r="U23" s="2">
        <v>1</v>
      </c>
      <c r="V23" s="2">
        <v>2</v>
      </c>
      <c r="W23" s="2">
        <v>2</v>
      </c>
      <c r="X23" s="2">
        <v>2</v>
      </c>
      <c r="Y23" s="2">
        <v>2</v>
      </c>
      <c r="Z23" s="2">
        <v>1</v>
      </c>
      <c r="AA23" s="2"/>
      <c r="AB23" s="2"/>
      <c r="AC23" s="42"/>
      <c r="AD23" s="2">
        <v>3</v>
      </c>
      <c r="AE23" s="2">
        <v>2</v>
      </c>
      <c r="AF23" s="2">
        <v>1</v>
      </c>
      <c r="AG23" s="2"/>
      <c r="AH23" s="42">
        <v>52</v>
      </c>
      <c r="AI23" s="2">
        <v>1</v>
      </c>
      <c r="AJ23" s="2">
        <v>3</v>
      </c>
      <c r="AK23" s="2">
        <v>1</v>
      </c>
      <c r="AL23" s="2">
        <v>1</v>
      </c>
      <c r="AM23" s="2">
        <v>2</v>
      </c>
      <c r="AN23" s="2">
        <v>1</v>
      </c>
      <c r="AO23" s="2">
        <v>1</v>
      </c>
      <c r="AP23" s="2"/>
      <c r="AQ23" s="2"/>
      <c r="AR23" s="42"/>
      <c r="AS23" s="2">
        <v>1</v>
      </c>
      <c r="AT23" s="2">
        <v>1</v>
      </c>
      <c r="AU23" s="2">
        <v>1</v>
      </c>
      <c r="AV23" s="2">
        <v>2</v>
      </c>
      <c r="AW23" s="2">
        <v>1</v>
      </c>
      <c r="AX23" s="2">
        <v>2</v>
      </c>
      <c r="AY23" s="2"/>
      <c r="AZ23" s="2"/>
      <c r="BA23" s="2"/>
      <c r="BB23" s="42"/>
      <c r="BC23" s="42">
        <v>35</v>
      </c>
    </row>
    <row r="24" spans="1:55" s="30" customFormat="1" ht="30" x14ac:dyDescent="0.25">
      <c r="A24" s="47" t="s">
        <v>89</v>
      </c>
      <c r="B24" s="43" t="s">
        <v>125</v>
      </c>
      <c r="C24" s="40">
        <v>105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>
        <v>68</v>
      </c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>
        <v>37</v>
      </c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</row>
    <row r="25" spans="1:55" x14ac:dyDescent="0.25">
      <c r="A25" s="29" t="s">
        <v>91</v>
      </c>
      <c r="B25" s="2" t="s">
        <v>126</v>
      </c>
      <c r="C25" s="42">
        <v>105</v>
      </c>
      <c r="D25" s="2"/>
      <c r="E25" s="2">
        <v>1</v>
      </c>
      <c r="F25" s="2">
        <v>1</v>
      </c>
      <c r="G25" s="42"/>
      <c r="H25" s="2">
        <v>3</v>
      </c>
      <c r="I25" s="2">
        <v>6</v>
      </c>
      <c r="J25" s="2">
        <v>3</v>
      </c>
      <c r="K25" s="2">
        <v>3</v>
      </c>
      <c r="L25" s="2">
        <v>1</v>
      </c>
      <c r="M25" s="2"/>
      <c r="N25" s="2"/>
      <c r="O25" s="2"/>
      <c r="P25" s="2"/>
      <c r="Q25" s="42"/>
      <c r="R25" s="42">
        <v>68</v>
      </c>
      <c r="S25" s="2">
        <v>1</v>
      </c>
      <c r="T25" s="2">
        <v>1</v>
      </c>
      <c r="U25" s="2">
        <v>1</v>
      </c>
      <c r="V25" s="2">
        <v>1</v>
      </c>
      <c r="W25" s="2">
        <v>2</v>
      </c>
      <c r="X25" s="2">
        <v>2</v>
      </c>
      <c r="Y25" s="2">
        <v>1</v>
      </c>
      <c r="Z25" s="2">
        <v>1</v>
      </c>
      <c r="AA25" s="2"/>
      <c r="AB25" s="2"/>
      <c r="AC25" s="42"/>
      <c r="AD25" s="2">
        <v>1</v>
      </c>
      <c r="AE25" s="2">
        <v>1</v>
      </c>
      <c r="AF25" s="2">
        <v>1</v>
      </c>
      <c r="AG25" s="2"/>
      <c r="AH25" s="42">
        <v>37</v>
      </c>
      <c r="AI25" s="2"/>
      <c r="AJ25" s="2"/>
      <c r="AK25" s="2"/>
      <c r="AL25" s="2"/>
      <c r="AM25" s="2"/>
      <c r="AN25" s="2"/>
      <c r="AO25" s="2"/>
      <c r="AP25" s="2"/>
      <c r="AQ25" s="2"/>
      <c r="AR25" s="42"/>
      <c r="AS25" s="2"/>
      <c r="AT25" s="2"/>
      <c r="AU25" s="2"/>
      <c r="AV25" s="2"/>
      <c r="AW25" s="2"/>
      <c r="AX25" s="2"/>
      <c r="AY25" s="2"/>
      <c r="AZ25" s="2"/>
      <c r="BA25" s="2"/>
      <c r="BB25" s="42"/>
      <c r="BC25" s="42"/>
    </row>
    <row r="26" spans="1:55" s="31" customFormat="1" ht="60" x14ac:dyDescent="0.25">
      <c r="A26" s="48" t="s">
        <v>90</v>
      </c>
      <c r="B26" s="43" t="s">
        <v>96</v>
      </c>
      <c r="C26" s="43">
        <f>SUM(C27:C29)</f>
        <v>42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>
        <v>42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</row>
    <row r="27" spans="1:55" x14ac:dyDescent="0.25">
      <c r="A27" s="29" t="s">
        <v>92</v>
      </c>
      <c r="B27" s="2" t="s">
        <v>127</v>
      </c>
      <c r="C27" s="42">
        <v>12</v>
      </c>
      <c r="D27" s="2">
        <v>2</v>
      </c>
      <c r="E27" s="2">
        <v>1</v>
      </c>
      <c r="F27" s="2">
        <v>1</v>
      </c>
      <c r="G27" s="42">
        <v>12</v>
      </c>
      <c r="H27" s="2"/>
      <c r="I27" s="2"/>
      <c r="J27" s="2"/>
      <c r="K27" s="2"/>
      <c r="L27" s="2"/>
      <c r="M27" s="2"/>
      <c r="N27" s="2"/>
      <c r="O27" s="2"/>
      <c r="P27" s="2"/>
      <c r="Q27" s="42"/>
      <c r="R27" s="42">
        <v>12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42"/>
      <c r="AD27" s="2"/>
      <c r="AE27" s="2"/>
      <c r="AF27" s="2"/>
      <c r="AG27" s="2"/>
      <c r="AH27" s="42"/>
      <c r="AI27" s="2"/>
      <c r="AJ27" s="2"/>
      <c r="AK27" s="2"/>
      <c r="AL27" s="2"/>
      <c r="AM27" s="2"/>
      <c r="AN27" s="2"/>
      <c r="AO27" s="2"/>
      <c r="AP27" s="2"/>
      <c r="AQ27" s="2"/>
      <c r="AR27" s="42"/>
      <c r="AS27" s="2"/>
      <c r="AT27" s="2"/>
      <c r="AU27" s="2"/>
      <c r="AV27" s="2"/>
      <c r="AW27" s="2"/>
      <c r="AX27" s="2"/>
      <c r="AY27" s="2"/>
      <c r="AZ27" s="2"/>
      <c r="BA27" s="2"/>
      <c r="BB27" s="42"/>
      <c r="BC27" s="42"/>
    </row>
    <row r="28" spans="1:55" ht="42.95" customHeight="1" x14ac:dyDescent="0.25">
      <c r="A28" s="29" t="s">
        <v>93</v>
      </c>
      <c r="B28" s="21" t="s">
        <v>128</v>
      </c>
      <c r="C28" s="42">
        <v>15</v>
      </c>
      <c r="D28" s="2">
        <v>1</v>
      </c>
      <c r="E28" s="2">
        <v>2</v>
      </c>
      <c r="F28" s="2">
        <v>1</v>
      </c>
      <c r="G28" s="42">
        <v>15</v>
      </c>
      <c r="H28" s="2"/>
      <c r="I28" s="2"/>
      <c r="J28" s="2"/>
      <c r="K28" s="2"/>
      <c r="L28" s="2"/>
      <c r="M28" s="2"/>
      <c r="N28" s="2"/>
      <c r="O28" s="2"/>
      <c r="P28" s="2"/>
      <c r="Q28" s="42"/>
      <c r="R28" s="42">
        <v>15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42"/>
      <c r="AD28" s="2"/>
      <c r="AE28" s="2"/>
      <c r="AF28" s="2"/>
      <c r="AG28" s="2"/>
      <c r="AH28" s="42"/>
      <c r="AI28" s="2"/>
      <c r="AJ28" s="2"/>
      <c r="AK28" s="2"/>
      <c r="AL28" s="2"/>
      <c r="AM28" s="2"/>
      <c r="AN28" s="2"/>
      <c r="AO28" s="2"/>
      <c r="AP28" s="2"/>
      <c r="AQ28" s="2"/>
      <c r="AR28" s="42"/>
      <c r="AS28" s="2"/>
      <c r="AT28" s="2"/>
      <c r="AU28" s="2"/>
      <c r="AV28" s="2"/>
      <c r="AW28" s="2"/>
      <c r="AX28" s="2"/>
      <c r="AY28" s="2"/>
      <c r="AZ28" s="2"/>
      <c r="BA28" s="2"/>
      <c r="BB28" s="42"/>
      <c r="BC28" s="42"/>
    </row>
    <row r="29" spans="1:55" ht="27" customHeight="1" x14ac:dyDescent="0.25">
      <c r="A29" s="29" t="s">
        <v>94</v>
      </c>
      <c r="B29" s="21" t="s">
        <v>129</v>
      </c>
      <c r="C29" s="42">
        <v>15</v>
      </c>
      <c r="D29" s="2">
        <v>1</v>
      </c>
      <c r="E29" s="2">
        <v>2</v>
      </c>
      <c r="F29" s="2">
        <v>1</v>
      </c>
      <c r="G29" s="42">
        <v>15</v>
      </c>
      <c r="H29" s="2"/>
      <c r="I29" s="2"/>
      <c r="J29" s="2"/>
      <c r="K29" s="2"/>
      <c r="L29" s="2"/>
      <c r="M29" s="2"/>
      <c r="N29" s="2"/>
      <c r="O29" s="2"/>
      <c r="P29" s="2"/>
      <c r="Q29" s="42"/>
      <c r="R29" s="42">
        <v>15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42"/>
      <c r="AD29" s="2"/>
      <c r="AE29" s="2"/>
      <c r="AF29" s="2"/>
      <c r="AG29" s="2"/>
      <c r="AH29" s="42"/>
      <c r="AI29" s="2"/>
      <c r="AJ29" s="2"/>
      <c r="AK29" s="2"/>
      <c r="AL29" s="2"/>
      <c r="AM29" s="2"/>
      <c r="AN29" s="2"/>
      <c r="AO29" s="2"/>
      <c r="AP29" s="2"/>
      <c r="AQ29" s="2"/>
      <c r="AR29" s="42"/>
      <c r="AS29" s="2"/>
      <c r="AT29" s="2"/>
      <c r="AU29" s="2"/>
      <c r="AV29" s="2"/>
      <c r="AW29" s="2"/>
      <c r="AX29" s="2"/>
      <c r="AY29" s="2"/>
      <c r="AZ29" s="2"/>
      <c r="BA29" s="2"/>
      <c r="BB29" s="42"/>
      <c r="BC29" s="42"/>
    </row>
    <row r="30" spans="1:55" s="30" customFormat="1" ht="57" customHeight="1" x14ac:dyDescent="0.25">
      <c r="A30" s="49" t="s">
        <v>95</v>
      </c>
      <c r="B30" s="43" t="s">
        <v>97</v>
      </c>
      <c r="C30" s="40">
        <f>SUM(C31:C38)</f>
        <v>635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>
        <v>98</v>
      </c>
      <c r="R30" s="40">
        <v>245</v>
      </c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50">
        <v>151</v>
      </c>
      <c r="AD30" s="40"/>
      <c r="AE30" s="40"/>
      <c r="AF30" s="40"/>
      <c r="AG30" s="40"/>
      <c r="AH30" s="40">
        <v>191</v>
      </c>
      <c r="AI30" s="40"/>
      <c r="AJ30" s="40"/>
      <c r="AK30" s="40"/>
      <c r="AL30" s="40"/>
      <c r="AM30" s="40"/>
      <c r="AN30" s="40"/>
      <c r="AO30" s="40"/>
      <c r="AP30" s="40"/>
      <c r="AQ30" s="40"/>
      <c r="AR30" s="40">
        <v>90</v>
      </c>
      <c r="AS30" s="40"/>
      <c r="AT30" s="40"/>
      <c r="AU30" s="40"/>
      <c r="AV30" s="40"/>
      <c r="AW30" s="40"/>
      <c r="AX30" s="40"/>
      <c r="AY30" s="40"/>
      <c r="AZ30" s="40"/>
      <c r="BA30" s="40"/>
      <c r="BB30" s="40">
        <v>144</v>
      </c>
      <c r="BC30" s="40">
        <v>199</v>
      </c>
    </row>
    <row r="31" spans="1:55" x14ac:dyDescent="0.25">
      <c r="A31" s="29" t="s">
        <v>98</v>
      </c>
      <c r="B31" s="2" t="s">
        <v>130</v>
      </c>
      <c r="C31" s="42">
        <v>268</v>
      </c>
      <c r="D31" s="2">
        <v>2</v>
      </c>
      <c r="E31" s="2">
        <v>4</v>
      </c>
      <c r="F31" s="2">
        <v>4</v>
      </c>
      <c r="G31" s="42">
        <v>40</v>
      </c>
      <c r="H31" s="2">
        <v>2</v>
      </c>
      <c r="I31" s="2"/>
      <c r="J31" s="2">
        <v>2</v>
      </c>
      <c r="K31" s="2"/>
      <c r="L31" s="2">
        <v>7</v>
      </c>
      <c r="M31" s="2">
        <v>5</v>
      </c>
      <c r="N31" s="2">
        <v>9</v>
      </c>
      <c r="O31" s="2"/>
      <c r="P31" s="2"/>
      <c r="Q31" s="42">
        <v>65</v>
      </c>
      <c r="R31" s="42">
        <v>105</v>
      </c>
      <c r="S31" s="2">
        <v>5</v>
      </c>
      <c r="T31" s="2">
        <v>5</v>
      </c>
      <c r="U31" s="2">
        <v>5</v>
      </c>
      <c r="V31" s="2">
        <v>6</v>
      </c>
      <c r="W31" s="2">
        <v>3</v>
      </c>
      <c r="X31" s="2">
        <v>3</v>
      </c>
      <c r="Y31" s="2">
        <v>2</v>
      </c>
      <c r="Z31" s="2">
        <v>3</v>
      </c>
      <c r="AA31" s="2"/>
      <c r="AB31" s="2"/>
      <c r="AC31" s="51" t="s">
        <v>142</v>
      </c>
      <c r="AD31" s="2"/>
      <c r="AE31" s="2"/>
      <c r="AF31" s="2">
        <v>11</v>
      </c>
      <c r="AG31" s="2">
        <v>3</v>
      </c>
      <c r="AH31" s="51" t="s">
        <v>143</v>
      </c>
      <c r="AI31" s="2">
        <v>6</v>
      </c>
      <c r="AJ31" s="2">
        <v>2</v>
      </c>
      <c r="AK31" s="2">
        <v>1</v>
      </c>
      <c r="AL31" s="2">
        <v>5</v>
      </c>
      <c r="AM31" s="2">
        <v>5</v>
      </c>
      <c r="AN31" s="2">
        <v>3</v>
      </c>
      <c r="AO31" s="2">
        <v>5</v>
      </c>
      <c r="AP31" s="2"/>
      <c r="AQ31" s="2"/>
      <c r="AR31" s="42" t="s">
        <v>153</v>
      </c>
      <c r="AS31" s="2"/>
      <c r="AT31" s="2"/>
      <c r="AU31" s="2"/>
      <c r="AV31" s="2"/>
      <c r="AW31" s="2"/>
      <c r="AX31" s="2"/>
      <c r="AY31" s="2"/>
      <c r="AZ31" s="2"/>
      <c r="BA31" s="2"/>
      <c r="BB31" s="42"/>
      <c r="BC31" s="42">
        <v>33</v>
      </c>
    </row>
    <row r="32" spans="1:55" x14ac:dyDescent="0.25">
      <c r="A32" s="29" t="s">
        <v>99</v>
      </c>
      <c r="B32" s="2" t="s">
        <v>131</v>
      </c>
      <c r="C32" s="42">
        <v>125</v>
      </c>
      <c r="D32" s="2"/>
      <c r="E32" s="2">
        <v>2</v>
      </c>
      <c r="F32" s="2">
        <v>2</v>
      </c>
      <c r="G32" s="42">
        <v>20</v>
      </c>
      <c r="H32" s="2">
        <v>1</v>
      </c>
      <c r="I32" s="2"/>
      <c r="J32" s="2"/>
      <c r="K32" s="2"/>
      <c r="L32" s="2">
        <v>3</v>
      </c>
      <c r="M32" s="2">
        <v>4</v>
      </c>
      <c r="N32" s="2">
        <v>4</v>
      </c>
      <c r="O32" s="2"/>
      <c r="P32" s="2"/>
      <c r="Q32" s="42">
        <v>23</v>
      </c>
      <c r="R32" s="42">
        <v>43</v>
      </c>
      <c r="S32" s="2">
        <v>2</v>
      </c>
      <c r="T32" s="2">
        <v>1</v>
      </c>
      <c r="U32" s="2"/>
      <c r="V32" s="2">
        <v>1</v>
      </c>
      <c r="W32" s="2">
        <v>1</v>
      </c>
      <c r="X32" s="2">
        <v>1</v>
      </c>
      <c r="Y32" s="2"/>
      <c r="Z32" s="2"/>
      <c r="AA32" s="2"/>
      <c r="AB32" s="2"/>
      <c r="AC32" s="42" t="s">
        <v>151</v>
      </c>
      <c r="AD32" s="2">
        <v>1</v>
      </c>
      <c r="AE32" s="2"/>
      <c r="AF32" s="2"/>
      <c r="AG32" s="2">
        <v>2</v>
      </c>
      <c r="AH32" s="42" t="s">
        <v>152</v>
      </c>
      <c r="AI32" s="2">
        <v>2</v>
      </c>
      <c r="AJ32" s="2"/>
      <c r="AK32" s="2">
        <v>2</v>
      </c>
      <c r="AL32" s="2">
        <v>3</v>
      </c>
      <c r="AM32" s="2">
        <v>3</v>
      </c>
      <c r="AN32" s="2">
        <v>1</v>
      </c>
      <c r="AO32" s="2"/>
      <c r="AP32" s="2"/>
      <c r="AQ32" s="2"/>
      <c r="AR32" s="42" t="s">
        <v>154</v>
      </c>
      <c r="AS32" s="2">
        <v>1</v>
      </c>
      <c r="AT32" s="2">
        <v>3</v>
      </c>
      <c r="AU32" s="2">
        <v>3</v>
      </c>
      <c r="AV32" s="2">
        <v>2</v>
      </c>
      <c r="AW32" s="2">
        <v>2</v>
      </c>
      <c r="AX32" s="2">
        <v>2</v>
      </c>
      <c r="AY32" s="2"/>
      <c r="AZ32" s="2"/>
      <c r="BA32" s="2"/>
      <c r="BB32" s="42">
        <v>44</v>
      </c>
      <c r="BC32" s="42">
        <v>57</v>
      </c>
    </row>
    <row r="33" spans="1:55" x14ac:dyDescent="0.25">
      <c r="A33" s="29" t="s">
        <v>100</v>
      </c>
      <c r="B33" s="2" t="s">
        <v>132</v>
      </c>
      <c r="C33" s="42">
        <v>51</v>
      </c>
      <c r="D33" s="2">
        <v>2</v>
      </c>
      <c r="E33" s="2">
        <v>4</v>
      </c>
      <c r="F33" s="2">
        <v>2</v>
      </c>
      <c r="G33" s="42">
        <v>30</v>
      </c>
      <c r="H33" s="2"/>
      <c r="I33" s="2"/>
      <c r="J33" s="2"/>
      <c r="K33" s="2"/>
      <c r="L33" s="2"/>
      <c r="M33" s="2"/>
      <c r="N33" s="2"/>
      <c r="O33" s="2"/>
      <c r="P33" s="2"/>
      <c r="Q33" s="42"/>
      <c r="R33" s="42">
        <v>30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42"/>
      <c r="AD33" s="2"/>
      <c r="AE33" s="2"/>
      <c r="AF33" s="2"/>
      <c r="AG33" s="2"/>
      <c r="AH33" s="42"/>
      <c r="AI33" s="2"/>
      <c r="AJ33" s="2"/>
      <c r="AK33" s="2"/>
      <c r="AL33" s="2">
        <v>3</v>
      </c>
      <c r="AM33" s="2">
        <v>2</v>
      </c>
      <c r="AN33" s="2"/>
      <c r="AO33" s="2"/>
      <c r="AP33" s="2"/>
      <c r="AQ33" s="2"/>
      <c r="AR33" s="42">
        <v>5</v>
      </c>
      <c r="AS33" s="2">
        <v>2</v>
      </c>
      <c r="AT33" s="2">
        <v>2</v>
      </c>
      <c r="AU33" s="2"/>
      <c r="AV33" s="2"/>
      <c r="AW33" s="2"/>
      <c r="AX33" s="2"/>
      <c r="AY33" s="2"/>
      <c r="AZ33" s="2"/>
      <c r="BA33" s="2"/>
      <c r="BB33" s="42">
        <v>16</v>
      </c>
      <c r="BC33" s="42">
        <v>21</v>
      </c>
    </row>
    <row r="34" spans="1:55" x14ac:dyDescent="0.25">
      <c r="A34" s="29" t="s">
        <v>101</v>
      </c>
      <c r="B34" s="2" t="s">
        <v>133</v>
      </c>
      <c r="C34" s="42">
        <v>75</v>
      </c>
      <c r="D34" s="2">
        <v>1</v>
      </c>
      <c r="E34" s="2">
        <v>2</v>
      </c>
      <c r="F34" s="2">
        <v>1</v>
      </c>
      <c r="G34" s="42">
        <v>15</v>
      </c>
      <c r="H34" s="2">
        <v>1</v>
      </c>
      <c r="I34" s="2"/>
      <c r="J34" s="2"/>
      <c r="K34" s="2">
        <v>2</v>
      </c>
      <c r="L34" s="2"/>
      <c r="M34" s="2"/>
      <c r="N34" s="2"/>
      <c r="O34" s="2"/>
      <c r="P34" s="2"/>
      <c r="Q34" s="42">
        <v>10</v>
      </c>
      <c r="R34" s="42">
        <v>25</v>
      </c>
      <c r="S34" s="2"/>
      <c r="T34" s="2">
        <v>1</v>
      </c>
      <c r="U34" s="2">
        <v>1</v>
      </c>
      <c r="V34" s="2"/>
      <c r="W34" s="2">
        <v>1</v>
      </c>
      <c r="X34" s="2">
        <v>1</v>
      </c>
      <c r="Y34" s="2">
        <v>2</v>
      </c>
      <c r="Z34" s="2">
        <v>2</v>
      </c>
      <c r="AA34" s="2"/>
      <c r="AB34" s="2"/>
      <c r="AC34" s="42">
        <v>26</v>
      </c>
      <c r="AD34" s="2"/>
      <c r="AE34" s="2"/>
      <c r="AF34" s="2"/>
      <c r="AG34" s="2"/>
      <c r="AH34" s="42">
        <v>26</v>
      </c>
      <c r="AI34" s="2"/>
      <c r="AJ34" s="2"/>
      <c r="AK34" s="2"/>
      <c r="AL34" s="2"/>
      <c r="AM34" s="2"/>
      <c r="AN34" s="2"/>
      <c r="AO34" s="2">
        <v>4</v>
      </c>
      <c r="AP34" s="2"/>
      <c r="AQ34" s="2"/>
      <c r="AR34" s="42">
        <v>4</v>
      </c>
      <c r="AS34" s="2">
        <v>1</v>
      </c>
      <c r="AT34" s="2">
        <v>3</v>
      </c>
      <c r="AU34" s="2"/>
      <c r="AV34" s="2"/>
      <c r="AW34" s="2"/>
      <c r="AX34" s="2"/>
      <c r="AY34" s="2"/>
      <c r="AZ34" s="2"/>
      <c r="BA34" s="2"/>
      <c r="BB34" s="42">
        <v>20</v>
      </c>
      <c r="BC34" s="42">
        <v>24</v>
      </c>
    </row>
    <row r="35" spans="1:55" x14ac:dyDescent="0.25">
      <c r="A35" s="29" t="s">
        <v>102</v>
      </c>
      <c r="B35" s="2" t="s">
        <v>134</v>
      </c>
      <c r="C35" s="42">
        <v>30</v>
      </c>
      <c r="D35" s="2">
        <v>2</v>
      </c>
      <c r="E35" s="2">
        <v>4</v>
      </c>
      <c r="F35" s="2">
        <v>2</v>
      </c>
      <c r="G35" s="42">
        <v>30</v>
      </c>
      <c r="H35" s="2"/>
      <c r="I35" s="2"/>
      <c r="J35" s="2"/>
      <c r="K35" s="2"/>
      <c r="L35" s="2"/>
      <c r="M35" s="2"/>
      <c r="N35" s="2"/>
      <c r="O35" s="2"/>
      <c r="P35" s="2"/>
      <c r="Q35" s="42"/>
      <c r="R35" s="42">
        <v>30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42"/>
      <c r="AD35" s="2"/>
      <c r="AE35" s="2"/>
      <c r="AF35" s="2"/>
      <c r="AG35" s="2"/>
      <c r="AH35" s="42"/>
      <c r="AI35" s="2"/>
      <c r="AJ35" s="2"/>
      <c r="AK35" s="2"/>
      <c r="AL35" s="2"/>
      <c r="AM35" s="2"/>
      <c r="AN35" s="2"/>
      <c r="AO35" s="2"/>
      <c r="AP35" s="2"/>
      <c r="AQ35" s="2"/>
      <c r="AR35" s="42"/>
      <c r="AS35" s="2"/>
      <c r="AT35" s="2"/>
      <c r="AU35" s="2"/>
      <c r="AV35" s="2"/>
      <c r="AW35" s="2"/>
      <c r="AX35" s="2"/>
      <c r="AY35" s="2"/>
      <c r="AZ35" s="2"/>
      <c r="BA35" s="2"/>
      <c r="BB35" s="42"/>
      <c r="BC35" s="42"/>
    </row>
    <row r="36" spans="1:55" ht="30" x14ac:dyDescent="0.25">
      <c r="A36" s="29" t="s">
        <v>103</v>
      </c>
      <c r="B36" s="32" t="s">
        <v>135</v>
      </c>
      <c r="C36" s="42">
        <v>12</v>
      </c>
      <c r="D36" s="2">
        <v>2</v>
      </c>
      <c r="E36" s="2">
        <v>1</v>
      </c>
      <c r="F36" s="2">
        <v>1</v>
      </c>
      <c r="G36" s="42">
        <v>12</v>
      </c>
      <c r="H36" s="2"/>
      <c r="I36" s="2"/>
      <c r="J36" s="2"/>
      <c r="K36" s="2"/>
      <c r="L36" s="2"/>
      <c r="M36" s="2"/>
      <c r="N36" s="2"/>
      <c r="O36" s="2"/>
      <c r="P36" s="2"/>
      <c r="Q36" s="42"/>
      <c r="R36" s="42">
        <v>12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42"/>
      <c r="AD36" s="2"/>
      <c r="AE36" s="2"/>
      <c r="AF36" s="2"/>
      <c r="AG36" s="2"/>
      <c r="AH36" s="42"/>
      <c r="AI36" s="2"/>
      <c r="AJ36" s="2"/>
      <c r="AK36" s="2"/>
      <c r="AL36" s="2"/>
      <c r="AM36" s="2"/>
      <c r="AN36" s="2"/>
      <c r="AO36" s="2"/>
      <c r="AP36" s="2"/>
      <c r="AQ36" s="2"/>
      <c r="AR36" s="42"/>
      <c r="AS36" s="2"/>
      <c r="AT36" s="2"/>
      <c r="AU36" s="2"/>
      <c r="AV36" s="2"/>
      <c r="AW36" s="2"/>
      <c r="AX36" s="2"/>
      <c r="AY36" s="2"/>
      <c r="AZ36" s="2"/>
      <c r="BA36" s="2"/>
      <c r="BB36" s="42"/>
      <c r="BC36" s="42"/>
    </row>
    <row r="37" spans="1:55" x14ac:dyDescent="0.25">
      <c r="A37" s="29" t="s">
        <v>104</v>
      </c>
      <c r="B37" s="33" t="s">
        <v>137</v>
      </c>
      <c r="C37" s="42">
        <v>10</v>
      </c>
      <c r="D37" s="2"/>
      <c r="E37" s="2"/>
      <c r="F37" s="2"/>
      <c r="G37" s="42"/>
      <c r="H37" s="2"/>
      <c r="I37" s="2"/>
      <c r="J37" s="2"/>
      <c r="K37" s="2"/>
      <c r="L37" s="2"/>
      <c r="M37" s="2"/>
      <c r="N37" s="2"/>
      <c r="O37" s="2"/>
      <c r="P37" s="2"/>
      <c r="Q37" s="42"/>
      <c r="R37" s="42"/>
      <c r="S37" s="2"/>
      <c r="T37" s="2"/>
      <c r="U37" s="2"/>
      <c r="V37" s="2"/>
      <c r="W37" s="2"/>
      <c r="X37" s="2"/>
      <c r="Y37" s="2"/>
      <c r="Z37" s="2"/>
      <c r="AA37" s="2"/>
      <c r="AB37" s="2"/>
      <c r="AC37" s="42"/>
      <c r="AD37" s="2">
        <v>2</v>
      </c>
      <c r="AE37" s="2">
        <v>4</v>
      </c>
      <c r="AF37" s="2"/>
      <c r="AG37" s="2"/>
      <c r="AH37" s="42">
        <v>10</v>
      </c>
      <c r="AI37" s="2"/>
      <c r="AJ37" s="2"/>
      <c r="AK37" s="2"/>
      <c r="AL37" s="2"/>
      <c r="AM37" s="2"/>
      <c r="AN37" s="2"/>
      <c r="AO37" s="2"/>
      <c r="AP37" s="2"/>
      <c r="AQ37" s="2"/>
      <c r="AR37" s="42">
        <v>10</v>
      </c>
      <c r="AS37" s="2"/>
      <c r="AT37" s="2"/>
      <c r="AU37" s="2"/>
      <c r="AV37" s="2"/>
      <c r="AW37" s="2"/>
      <c r="AX37" s="2"/>
      <c r="AY37" s="2"/>
      <c r="AZ37" s="2"/>
      <c r="BA37" s="2"/>
      <c r="BB37" s="42"/>
      <c r="BC37" s="42"/>
    </row>
    <row r="38" spans="1:55" x14ac:dyDescent="0.25">
      <c r="A38" s="29" t="s">
        <v>105</v>
      </c>
      <c r="B38" s="2" t="s">
        <v>136</v>
      </c>
      <c r="C38" s="42">
        <v>64</v>
      </c>
      <c r="D38" s="2"/>
      <c r="E38" s="2"/>
      <c r="F38" s="2"/>
      <c r="G38" s="42"/>
      <c r="H38" s="2"/>
      <c r="I38" s="2"/>
      <c r="J38" s="2"/>
      <c r="K38" s="2"/>
      <c r="L38" s="2"/>
      <c r="M38" s="2"/>
      <c r="N38" s="2"/>
      <c r="O38" s="2"/>
      <c r="P38" s="2"/>
      <c r="Q38" s="42"/>
      <c r="R38" s="42"/>
      <c r="S38" s="2"/>
      <c r="T38" s="2"/>
      <c r="U38" s="2"/>
      <c r="V38" s="2"/>
      <c r="W38" s="2"/>
      <c r="X38" s="2"/>
      <c r="Y38" s="2"/>
      <c r="Z38" s="2"/>
      <c r="AA38" s="2"/>
      <c r="AB38" s="2"/>
      <c r="AC38" s="42"/>
      <c r="AD38" s="2"/>
      <c r="AE38" s="2"/>
      <c r="AF38" s="2"/>
      <c r="AG38" s="2"/>
      <c r="AH38" s="42"/>
      <c r="AI38" s="2"/>
      <c r="AJ38" s="2"/>
      <c r="AK38" s="2"/>
      <c r="AL38" s="2"/>
      <c r="AM38" s="2"/>
      <c r="AN38" s="2"/>
      <c r="AO38" s="2"/>
      <c r="AP38" s="2"/>
      <c r="AQ38" s="2"/>
      <c r="AR38" s="42"/>
      <c r="AS38" s="2">
        <v>3</v>
      </c>
      <c r="AT38" s="2">
        <v>4</v>
      </c>
      <c r="AU38" s="2">
        <v>1</v>
      </c>
      <c r="AV38" s="2">
        <v>1</v>
      </c>
      <c r="AW38" s="2">
        <v>3</v>
      </c>
      <c r="AX38" s="2">
        <v>6</v>
      </c>
      <c r="AY38" s="2"/>
      <c r="AZ38" s="2"/>
      <c r="BA38" s="2"/>
      <c r="BB38" s="42">
        <v>64</v>
      </c>
      <c r="BC38" s="42">
        <v>64</v>
      </c>
    </row>
    <row r="39" spans="1:55" s="30" customFormat="1" ht="45" x14ac:dyDescent="0.25">
      <c r="A39" s="47">
        <v>6</v>
      </c>
      <c r="B39" s="43" t="s">
        <v>106</v>
      </c>
      <c r="C39" s="40">
        <f>SUM(C40:C41)</f>
        <v>1477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>
        <v>406</v>
      </c>
      <c r="R39" s="40">
        <v>448</v>
      </c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>
        <v>394</v>
      </c>
      <c r="AD39" s="40"/>
      <c r="AE39" s="40"/>
      <c r="AF39" s="40"/>
      <c r="AG39" s="40"/>
      <c r="AH39" s="40">
        <v>448</v>
      </c>
      <c r="AI39" s="40"/>
      <c r="AJ39" s="40"/>
      <c r="AK39" s="40"/>
      <c r="AL39" s="40"/>
      <c r="AM39" s="40"/>
      <c r="AN39" s="40"/>
      <c r="AO39" s="40"/>
      <c r="AP39" s="40"/>
      <c r="AQ39" s="40"/>
      <c r="AR39" s="40">
        <v>364</v>
      </c>
      <c r="AS39" s="40"/>
      <c r="AT39" s="40"/>
      <c r="AU39" s="40"/>
      <c r="AV39" s="40"/>
      <c r="AW39" s="40"/>
      <c r="AX39" s="40"/>
      <c r="AY39" s="40"/>
      <c r="AZ39" s="40"/>
      <c r="BA39" s="40"/>
      <c r="BB39" s="40">
        <v>271</v>
      </c>
      <c r="BC39" s="40">
        <v>581</v>
      </c>
    </row>
    <row r="40" spans="1:55" x14ac:dyDescent="0.25">
      <c r="A40" s="29" t="s">
        <v>107</v>
      </c>
      <c r="B40" s="2" t="s">
        <v>109</v>
      </c>
      <c r="C40" s="42">
        <v>630</v>
      </c>
      <c r="D40" s="2">
        <v>6</v>
      </c>
      <c r="E40" s="2"/>
      <c r="F40" s="2">
        <v>6</v>
      </c>
      <c r="G40" s="42">
        <v>42</v>
      </c>
      <c r="H40" s="2">
        <v>6</v>
      </c>
      <c r="I40" s="2"/>
      <c r="J40" s="2">
        <v>6</v>
      </c>
      <c r="K40" s="2">
        <v>6</v>
      </c>
      <c r="L40" s="2">
        <v>12</v>
      </c>
      <c r="M40" s="2">
        <v>18</v>
      </c>
      <c r="N40" s="2">
        <v>18</v>
      </c>
      <c r="O40" s="2"/>
      <c r="P40" s="2"/>
      <c r="Q40" s="42">
        <v>168</v>
      </c>
      <c r="R40" s="42">
        <v>210</v>
      </c>
      <c r="S40" s="2">
        <v>6</v>
      </c>
      <c r="T40" s="2">
        <v>6</v>
      </c>
      <c r="U40" s="2">
        <v>6</v>
      </c>
      <c r="V40" s="2">
        <v>6</v>
      </c>
      <c r="W40" s="2">
        <v>6</v>
      </c>
      <c r="X40" s="2">
        <v>6</v>
      </c>
      <c r="Y40" s="2">
        <v>6</v>
      </c>
      <c r="Z40" s="2">
        <v>6</v>
      </c>
      <c r="AA40" s="2"/>
      <c r="AB40" s="2"/>
      <c r="AC40" s="42">
        <v>156</v>
      </c>
      <c r="AD40" s="2">
        <v>6</v>
      </c>
      <c r="AE40" s="2">
        <v>6</v>
      </c>
      <c r="AF40" s="2">
        <v>6</v>
      </c>
      <c r="AG40" s="2">
        <v>18</v>
      </c>
      <c r="AH40" s="42">
        <v>210</v>
      </c>
      <c r="AI40" s="2">
        <v>12</v>
      </c>
      <c r="AJ40" s="2">
        <v>6</v>
      </c>
      <c r="AK40" s="2">
        <v>12</v>
      </c>
      <c r="AL40" s="2">
        <v>6</v>
      </c>
      <c r="AM40" s="2">
        <v>6</v>
      </c>
      <c r="AN40" s="2">
        <v>12</v>
      </c>
      <c r="AO40" s="2">
        <v>6</v>
      </c>
      <c r="AP40" s="2"/>
      <c r="AQ40" s="2"/>
      <c r="AR40" s="42">
        <v>126</v>
      </c>
      <c r="AS40" s="2">
        <v>6</v>
      </c>
      <c r="AT40" s="2"/>
      <c r="AU40" s="2">
        <v>6</v>
      </c>
      <c r="AV40" s="2">
        <v>6</v>
      </c>
      <c r="AW40" s="2">
        <v>12</v>
      </c>
      <c r="AX40" s="2">
        <v>18</v>
      </c>
      <c r="AY40" s="2"/>
      <c r="AZ40" s="2"/>
      <c r="BA40" s="2"/>
      <c r="BB40" s="42">
        <v>138</v>
      </c>
      <c r="BC40" s="42">
        <v>210</v>
      </c>
    </row>
    <row r="41" spans="1:55" x14ac:dyDescent="0.25">
      <c r="A41" s="29" t="s">
        <v>108</v>
      </c>
      <c r="B41" s="2" t="s">
        <v>110</v>
      </c>
      <c r="C41" s="42">
        <v>847</v>
      </c>
      <c r="D41" s="2"/>
      <c r="E41" s="2"/>
      <c r="F41" s="2"/>
      <c r="G41" s="42"/>
      <c r="H41" s="2"/>
      <c r="I41" s="2"/>
      <c r="J41" s="2"/>
      <c r="K41" s="2"/>
      <c r="L41" s="2"/>
      <c r="M41" s="2"/>
      <c r="N41" s="2"/>
      <c r="O41" s="2">
        <v>35</v>
      </c>
      <c r="P41" s="2">
        <v>28</v>
      </c>
      <c r="Q41" s="42">
        <v>238</v>
      </c>
      <c r="R41" s="42">
        <v>238</v>
      </c>
      <c r="S41" s="2"/>
      <c r="T41" s="2"/>
      <c r="U41" s="2"/>
      <c r="V41" s="2"/>
      <c r="W41" s="2"/>
      <c r="X41" s="2"/>
      <c r="Y41" s="2"/>
      <c r="Z41" s="2"/>
      <c r="AA41" s="2">
        <v>35</v>
      </c>
      <c r="AB41" s="2">
        <v>28</v>
      </c>
      <c r="AC41" s="42">
        <v>238</v>
      </c>
      <c r="AD41" s="2"/>
      <c r="AE41" s="2"/>
      <c r="AF41" s="2"/>
      <c r="AG41" s="2"/>
      <c r="AH41" s="42">
        <v>238</v>
      </c>
      <c r="AI41" s="2"/>
      <c r="AJ41" s="2"/>
      <c r="AK41" s="2"/>
      <c r="AL41" s="2"/>
      <c r="AM41" s="2"/>
      <c r="AN41" s="2"/>
      <c r="AO41" s="2"/>
      <c r="AP41" s="2">
        <v>35</v>
      </c>
      <c r="AQ41" s="2">
        <v>28</v>
      </c>
      <c r="AR41" s="42">
        <v>238</v>
      </c>
      <c r="AS41" s="2"/>
      <c r="AT41" s="2"/>
      <c r="AU41" s="2"/>
      <c r="AV41" s="2"/>
      <c r="AW41" s="2"/>
      <c r="AX41" s="2"/>
      <c r="AY41" s="2"/>
      <c r="AZ41" s="2">
        <v>35</v>
      </c>
      <c r="BA41" s="2">
        <v>28</v>
      </c>
      <c r="BB41" s="41">
        <v>133</v>
      </c>
      <c r="BC41" s="41">
        <v>371</v>
      </c>
    </row>
    <row r="42" spans="1:55" ht="30" x14ac:dyDescent="0.25">
      <c r="A42" s="22">
        <v>7</v>
      </c>
      <c r="B42" s="21" t="s">
        <v>138</v>
      </c>
      <c r="C42" s="42">
        <v>70</v>
      </c>
      <c r="D42" s="2"/>
      <c r="E42" s="2"/>
      <c r="F42" s="2"/>
      <c r="G42" s="42"/>
      <c r="H42" s="2"/>
      <c r="I42" s="2"/>
      <c r="J42" s="2"/>
      <c r="K42" s="2"/>
      <c r="L42" s="2"/>
      <c r="M42" s="2"/>
      <c r="N42" s="2"/>
      <c r="O42" s="2"/>
      <c r="P42" s="2"/>
      <c r="Q42" s="42"/>
      <c r="R42" s="42"/>
      <c r="S42" s="2"/>
      <c r="T42" s="2"/>
      <c r="U42" s="2"/>
      <c r="V42" s="2"/>
      <c r="W42" s="2"/>
      <c r="X42" s="2"/>
      <c r="Y42" s="2"/>
      <c r="Z42" s="2"/>
      <c r="AA42" s="2"/>
      <c r="AB42" s="2"/>
      <c r="AC42" s="42"/>
      <c r="AD42" s="2"/>
      <c r="AE42" s="2"/>
      <c r="AF42" s="2"/>
      <c r="AG42" s="2"/>
      <c r="AH42" s="42"/>
      <c r="AI42" s="2"/>
      <c r="AJ42" s="2"/>
      <c r="AK42" s="2"/>
      <c r="AL42" s="2"/>
      <c r="AM42" s="2"/>
      <c r="AN42" s="2"/>
      <c r="AO42" s="2"/>
      <c r="AP42" s="2"/>
      <c r="AQ42" s="2"/>
      <c r="AR42" s="42"/>
      <c r="AS42" s="2"/>
      <c r="AT42" s="2"/>
      <c r="AU42" s="2"/>
      <c r="AV42" s="2"/>
      <c r="AW42" s="2"/>
      <c r="AX42" s="2"/>
      <c r="AY42" s="2">
        <v>35</v>
      </c>
      <c r="AZ42" s="2"/>
      <c r="BA42" s="2"/>
      <c r="BB42" s="42"/>
      <c r="BC42" s="40">
        <v>70</v>
      </c>
    </row>
    <row r="43" spans="1:55" ht="45" x14ac:dyDescent="0.25">
      <c r="A43" s="29" t="s">
        <v>150</v>
      </c>
      <c r="B43" s="21" t="s">
        <v>139</v>
      </c>
      <c r="C43" s="42">
        <v>28</v>
      </c>
      <c r="D43" s="2"/>
      <c r="E43" s="2"/>
      <c r="F43" s="2"/>
      <c r="G43" s="42"/>
      <c r="H43" s="2"/>
      <c r="I43" s="2"/>
      <c r="J43" s="2"/>
      <c r="K43" s="2"/>
      <c r="L43" s="2"/>
      <c r="M43" s="2"/>
      <c r="N43" s="2"/>
      <c r="O43" s="2"/>
      <c r="P43" s="2">
        <v>7</v>
      </c>
      <c r="Q43" s="42">
        <v>7</v>
      </c>
      <c r="R43" s="42">
        <v>7</v>
      </c>
      <c r="S43" s="2"/>
      <c r="T43" s="2"/>
      <c r="U43" s="2"/>
      <c r="V43" s="2"/>
      <c r="W43" s="2"/>
      <c r="X43" s="2"/>
      <c r="Y43" s="2"/>
      <c r="Z43" s="2"/>
      <c r="AA43" s="2"/>
      <c r="AB43" s="2">
        <v>7</v>
      </c>
      <c r="AC43" s="42">
        <v>7</v>
      </c>
      <c r="AD43" s="2"/>
      <c r="AE43" s="2"/>
      <c r="AF43" s="2"/>
      <c r="AG43" s="2"/>
      <c r="AH43" s="42">
        <v>7</v>
      </c>
      <c r="AI43" s="2"/>
      <c r="AJ43" s="2"/>
      <c r="AK43" s="2"/>
      <c r="AL43" s="2"/>
      <c r="AM43" s="2"/>
      <c r="AN43" s="2"/>
      <c r="AO43" s="2"/>
      <c r="AP43" s="2"/>
      <c r="AQ43" s="2">
        <v>7</v>
      </c>
      <c r="AR43" s="42">
        <v>7</v>
      </c>
      <c r="AS43" s="2"/>
      <c r="AT43" s="2"/>
      <c r="AU43" s="2"/>
      <c r="AV43" s="2"/>
      <c r="AW43" s="2"/>
      <c r="AX43" s="2"/>
      <c r="AY43" s="2"/>
      <c r="AZ43" s="2"/>
      <c r="BA43" s="2">
        <v>7</v>
      </c>
      <c r="BB43" s="42">
        <v>7</v>
      </c>
      <c r="BC43" s="40">
        <v>14</v>
      </c>
    </row>
    <row r="44" spans="1:55" x14ac:dyDescent="0.25">
      <c r="A44" s="22">
        <v>9</v>
      </c>
      <c r="B44" s="2" t="s">
        <v>140</v>
      </c>
      <c r="C44" s="42"/>
      <c r="D44" s="2"/>
      <c r="E44" s="2"/>
      <c r="F44" s="2"/>
      <c r="G44" s="42"/>
      <c r="H44" s="2"/>
      <c r="I44" s="2"/>
      <c r="J44" s="2"/>
      <c r="K44" s="2"/>
      <c r="L44" s="2"/>
      <c r="M44" s="2"/>
      <c r="N44" s="2"/>
      <c r="O44" s="2"/>
      <c r="P44" s="2"/>
      <c r="Q44" s="42"/>
      <c r="R44" s="42"/>
      <c r="S44" s="2"/>
      <c r="T44" s="2"/>
      <c r="U44" s="2"/>
      <c r="V44" s="2"/>
      <c r="W44" s="2"/>
      <c r="X44" s="2"/>
      <c r="Y44" s="2"/>
      <c r="Z44" s="2"/>
      <c r="AA44" s="2"/>
      <c r="AB44" s="2"/>
      <c r="AC44" s="42"/>
      <c r="AD44" s="2"/>
      <c r="AE44" s="2"/>
      <c r="AF44" s="2"/>
      <c r="AG44" s="2"/>
      <c r="AH44" s="42"/>
      <c r="AI44" s="2"/>
      <c r="AJ44" s="2"/>
      <c r="AK44" s="2"/>
      <c r="AL44" s="2"/>
      <c r="AM44" s="2"/>
      <c r="AN44" s="2"/>
      <c r="AO44" s="2"/>
      <c r="AP44" s="2"/>
      <c r="AQ44" s="2"/>
      <c r="AR44" s="42"/>
      <c r="AS44" s="2"/>
      <c r="AT44" s="2"/>
      <c r="AU44" s="2"/>
      <c r="AV44" s="2"/>
      <c r="AW44" s="2"/>
      <c r="AX44" s="2"/>
      <c r="AY44" s="2"/>
      <c r="AZ44" s="2"/>
      <c r="BA44" s="2"/>
      <c r="BB44" s="42"/>
      <c r="BC44" s="42"/>
    </row>
    <row r="45" spans="1:55" ht="45" x14ac:dyDescent="0.25">
      <c r="A45" s="45">
        <v>10</v>
      </c>
      <c r="B45" s="46" t="s">
        <v>141</v>
      </c>
      <c r="C45" s="44">
        <f>C43+C42+C39+C30+C26+C24+C19+C8</f>
        <v>4277</v>
      </c>
      <c r="D45" s="44">
        <f>SUM(D9:D44)</f>
        <v>36</v>
      </c>
      <c r="E45" s="44">
        <f>SUM(E9:E44)</f>
        <v>36</v>
      </c>
      <c r="F45" s="44">
        <f>SUM(F9:F44)</f>
        <v>36</v>
      </c>
      <c r="G45" s="44">
        <f>G40+G36+G35+G34+G33+G32+G31+G29+G28+G27</f>
        <v>231</v>
      </c>
      <c r="H45" s="44">
        <f t="shared" ref="H45:P45" si="0">SUM(H9:H44)</f>
        <v>36</v>
      </c>
      <c r="I45" s="44">
        <f t="shared" si="0"/>
        <v>36</v>
      </c>
      <c r="J45" s="44">
        <f t="shared" si="0"/>
        <v>36</v>
      </c>
      <c r="K45" s="44">
        <f t="shared" si="0"/>
        <v>36</v>
      </c>
      <c r="L45" s="44">
        <f t="shared" si="0"/>
        <v>36</v>
      </c>
      <c r="M45" s="44">
        <f t="shared" si="0"/>
        <v>36</v>
      </c>
      <c r="N45" s="44">
        <f t="shared" si="0"/>
        <v>34</v>
      </c>
      <c r="O45" s="44">
        <f t="shared" si="0"/>
        <v>35</v>
      </c>
      <c r="P45" s="44">
        <f t="shared" si="0"/>
        <v>35</v>
      </c>
      <c r="Q45" s="44">
        <f>Q43+Q39+Q30</f>
        <v>511</v>
      </c>
      <c r="R45" s="44">
        <f>R43+R39+R30+R26+R24+R19+R8</f>
        <v>1431</v>
      </c>
      <c r="S45" s="44">
        <f t="shared" ref="S45:AB45" si="1">SUM(S9:S44)</f>
        <v>36</v>
      </c>
      <c r="T45" s="44">
        <f t="shared" si="1"/>
        <v>36</v>
      </c>
      <c r="U45" s="44">
        <f t="shared" si="1"/>
        <v>36</v>
      </c>
      <c r="V45" s="44">
        <f t="shared" si="1"/>
        <v>36</v>
      </c>
      <c r="W45" s="44">
        <f t="shared" si="1"/>
        <v>35</v>
      </c>
      <c r="X45" s="44">
        <f t="shared" si="1"/>
        <v>36</v>
      </c>
      <c r="Y45" s="44">
        <f t="shared" si="1"/>
        <v>36</v>
      </c>
      <c r="Z45" s="44">
        <f t="shared" si="1"/>
        <v>36</v>
      </c>
      <c r="AA45" s="44">
        <f t="shared" si="1"/>
        <v>35</v>
      </c>
      <c r="AB45" s="44">
        <f t="shared" si="1"/>
        <v>35</v>
      </c>
      <c r="AC45" s="44">
        <f>AC43+AC39+AC30</f>
        <v>552</v>
      </c>
      <c r="AD45" s="44">
        <f>SUM(AD9:AD44)</f>
        <v>36</v>
      </c>
      <c r="AE45" s="44">
        <f>SUM(AE9:AE44)</f>
        <v>36</v>
      </c>
      <c r="AF45" s="44">
        <f>SUM(AF9:AF44)</f>
        <v>36</v>
      </c>
      <c r="AG45" s="44">
        <f>SUM(AG9:AG44)</f>
        <v>36</v>
      </c>
      <c r="AH45" s="44">
        <f>AH43+AH39+AH30+AH24+AH19+AH8</f>
        <v>1431</v>
      </c>
      <c r="AI45" s="44">
        <f>SUM(AI9:AI44)</f>
        <v>36</v>
      </c>
      <c r="AJ45" s="44">
        <f t="shared" ref="AJ45:AQ45" si="2">SUM(AJ9:AJ44)</f>
        <v>36</v>
      </c>
      <c r="AK45" s="44">
        <f t="shared" si="2"/>
        <v>35</v>
      </c>
      <c r="AL45" s="44">
        <f t="shared" si="2"/>
        <v>36</v>
      </c>
      <c r="AM45" s="44">
        <f t="shared" si="2"/>
        <v>36</v>
      </c>
      <c r="AN45" s="44">
        <f t="shared" si="2"/>
        <v>35</v>
      </c>
      <c r="AO45" s="44">
        <f t="shared" si="2"/>
        <v>36</v>
      </c>
      <c r="AP45" s="44">
        <f t="shared" si="2"/>
        <v>35</v>
      </c>
      <c r="AQ45" s="44">
        <f t="shared" si="2"/>
        <v>35</v>
      </c>
      <c r="AR45" s="44">
        <f>AR43+AR39+AR30</f>
        <v>461</v>
      </c>
      <c r="AS45" s="44">
        <f t="shared" ref="AS45:BA45" si="3">SUM(AS9:AS44)</f>
        <v>35</v>
      </c>
      <c r="AT45" s="44">
        <f t="shared" si="3"/>
        <v>36</v>
      </c>
      <c r="AU45" s="44">
        <f t="shared" si="3"/>
        <v>36</v>
      </c>
      <c r="AV45" s="44">
        <f t="shared" si="3"/>
        <v>35</v>
      </c>
      <c r="AW45" s="44">
        <f t="shared" si="3"/>
        <v>36</v>
      </c>
      <c r="AX45" s="44">
        <f t="shared" si="3"/>
        <v>34</v>
      </c>
      <c r="AY45" s="44">
        <f t="shared" si="3"/>
        <v>35</v>
      </c>
      <c r="AZ45" s="44">
        <f t="shared" si="3"/>
        <v>35</v>
      </c>
      <c r="BA45" s="44">
        <f t="shared" si="3"/>
        <v>35</v>
      </c>
      <c r="BB45" s="44">
        <f>BB43+BB39+BB30</f>
        <v>422</v>
      </c>
      <c r="BC45" s="44">
        <f>BC43+BC42+BC39+BC30+BC19+BC8</f>
        <v>1415</v>
      </c>
    </row>
    <row r="46" spans="1:55" x14ac:dyDescent="0.25">
      <c r="A46" s="34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</row>
  </sheetData>
  <mergeCells count="40">
    <mergeCell ref="D4:R4"/>
    <mergeCell ref="T6:U6"/>
    <mergeCell ref="Y6:Z6"/>
    <mergeCell ref="AA6:AB6"/>
    <mergeCell ref="AC6:AC7"/>
    <mergeCell ref="D6:G6"/>
    <mergeCell ref="D5:H5"/>
    <mergeCell ref="I5:R5"/>
    <mergeCell ref="I6:K6"/>
    <mergeCell ref="W6:X6"/>
    <mergeCell ref="L6:M6"/>
    <mergeCell ref="O6:P6"/>
    <mergeCell ref="Q6:Q7"/>
    <mergeCell ref="R6:R7"/>
    <mergeCell ref="D2:BC2"/>
    <mergeCell ref="A1:BC1"/>
    <mergeCell ref="BB6:BB7"/>
    <mergeCell ref="BC6:BC7"/>
    <mergeCell ref="D3:R3"/>
    <mergeCell ref="S3:AH3"/>
    <mergeCell ref="AI3:BC3"/>
    <mergeCell ref="AR6:AR7"/>
    <mergeCell ref="AU6:AV6"/>
    <mergeCell ref="AZ6:BA6"/>
    <mergeCell ref="AH6:AH7"/>
    <mergeCell ref="A2:A7"/>
    <mergeCell ref="B2:B7"/>
    <mergeCell ref="C2:C7"/>
    <mergeCell ref="AL6:AM6"/>
    <mergeCell ref="AP6:AQ6"/>
    <mergeCell ref="AS6:AT6"/>
    <mergeCell ref="AI5:AS5"/>
    <mergeCell ref="AT5:BC5"/>
    <mergeCell ref="S4:AC4"/>
    <mergeCell ref="S5:W5"/>
    <mergeCell ref="AD4:AR4"/>
    <mergeCell ref="AT4:BC4"/>
    <mergeCell ref="X5:AH5"/>
    <mergeCell ref="AJ6:AK6"/>
    <mergeCell ref="AD6:AE6"/>
  </mergeCells>
  <pageMargins left="0.23622047244094491" right="0.23622047244094491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графік</vt:lpstr>
      <vt:lpstr>план</vt:lpstr>
      <vt:lpstr>Лист2</vt:lpstr>
      <vt:lpstr>Лист2!Область_печати</vt:lpstr>
      <vt:lpstr>план!Область_печати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2022-09-12T07:48:15Z</cp:lastPrinted>
  <dcterms:created xsi:type="dcterms:W3CDTF">2022-06-28T09:30:46Z</dcterms:created>
  <dcterms:modified xsi:type="dcterms:W3CDTF">2022-09-14T13:42:03Z</dcterms:modified>
</cp:coreProperties>
</file>